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readOnlyRecommended="1"/>
  <workbookPr codeName="ThisWorkbook"/>
  <mc:AlternateContent xmlns:mc="http://schemas.openxmlformats.org/markup-compatibility/2006">
    <mc:Choice Requires="x15">
      <x15ac:absPath xmlns:x15ac="http://schemas.microsoft.com/office/spreadsheetml/2010/11/ac" url="C:\Users\JenniferHolmes\Dropbox (CalTF)\CalTF non-Measures\Cal TF Website Document Library\eTRM\eTRM v2 Development\"/>
    </mc:Choice>
  </mc:AlternateContent>
  <xr:revisionPtr revIDLastSave="0" documentId="13_ncr:1_{BECF5398-45AD-4993-9D64-88CD71F224DE}" xr6:coauthVersionLast="47" xr6:coauthVersionMax="47" xr10:uidLastSave="{00000000-0000-0000-0000-000000000000}"/>
  <workbookProtection lockStructure="1"/>
  <bookViews>
    <workbookView xWindow="19090" yWindow="-110" windowWidth="34620" windowHeight="14020" xr2:uid="{5617EDB6-FAFA-4E83-800C-77B5F1A3EF5A}"/>
  </bookViews>
  <sheets>
    <sheet name="Sprint Schedule r6" sheetId="107" r:id="rId1"/>
    <sheet name="Enhancements Mapped to Sprints" sheetId="16" r:id="rId2"/>
    <sheet name="Schedule - Deliverables" sheetId="11" r:id="rId3"/>
    <sheet name="Enhancements-E5082 E5152" sheetId="108" r:id="rId4"/>
    <sheet name="_56F9DC9755BA473782653E2940F9" sheetId="80" state="veryHidden" r:id="rId5"/>
    <sheet name="Schedule for Website r6" sheetId="104" state="hidden" r:id="rId6"/>
  </sheets>
  <externalReferences>
    <externalReference r:id="rId7"/>
  </externalReferences>
  <definedNames>
    <definedName name="_56F9DC9755BA473782653E2940F9FormId">"cLioycPGw0O3hpGBL99nCE2sFnrn-JFAoEqdWCYlcnZUMkxFUFM5WlVYQTlYRDFWSjMxRUszQTZUNSQlQCN0PWcu"</definedName>
    <definedName name="_56F9DC9755BA473782653E2940F9ResponseSheet">"Form1"</definedName>
    <definedName name="_56F9DC9755BA473782653E2940F9SourceDocId">"{bb0ec237-3bb2-4e95-bc50-24e4dd4e2095}"</definedName>
    <definedName name="_xlnm._FilterDatabase" localSheetId="1" hidden="1">'Enhancements Mapped to Sprints'!$A$4:$H$69</definedName>
    <definedName name="_xlnm._FilterDatabase" localSheetId="2" hidden="1">'Schedule - Deliverables'!$B$2:$D$49</definedName>
    <definedName name="_Order1" hidden="1">255</definedName>
    <definedName name="_Order2" hidden="1">255</definedName>
    <definedName name="HTML_CodePage" hidden="1">1252</definedName>
    <definedName name="HTML_Control" localSheetId="2"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PathFileMac" hidden="1">"Web Site Backup:sitingcases:MyHTML.html"</definedName>
    <definedName name="HTML_Title" hidden="1">"Daily MTM  Report"</definedName>
    <definedName name="_xlnm.Print_Area" localSheetId="1">'Enhancements Mapped to Sprints'!$A$11:$E$34</definedName>
    <definedName name="_xlnm.Print_Area" localSheetId="5">'Schedule for Website r6'!$A$1:$AH$43</definedName>
    <definedName name="_xlnm.Print_Area" localSheetId="0">'Sprint Schedule r6'!$A$16:$AD$66</definedName>
    <definedName name="_xlnm.Print_Titles" localSheetId="1">'Enhancements Mapped to Sprints'!$1:$4</definedName>
    <definedName name="wrn.Print._.1_8."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localSheetId="2" hidden="1">{"Summary","1",FALSE,"Summary"}</definedName>
    <definedName name="wrn.sum1." hidden="1">{"Summary","1",FALSE,"Summary"}</definedName>
    <definedName name="wrn.workpapers." localSheetId="2"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9" i="108" l="1"/>
  <c r="L148" i="108"/>
  <c r="L147" i="108"/>
  <c r="L146" i="108"/>
  <c r="L145" i="108"/>
  <c r="L144" i="108"/>
  <c r="L143" i="108"/>
  <c r="L142" i="108"/>
  <c r="L141" i="108"/>
  <c r="L140" i="108"/>
  <c r="L139" i="108"/>
  <c r="L138" i="108"/>
  <c r="L137" i="108"/>
  <c r="L136" i="108"/>
  <c r="L135" i="108"/>
  <c r="L134" i="108"/>
  <c r="L133" i="108"/>
  <c r="L132" i="108"/>
  <c r="L131" i="108"/>
  <c r="L130" i="108"/>
  <c r="L129" i="108"/>
  <c r="L128" i="108"/>
  <c r="L127" i="108"/>
  <c r="L126" i="108"/>
  <c r="L125" i="108"/>
  <c r="L124" i="108"/>
  <c r="L123" i="108"/>
  <c r="L122" i="108"/>
  <c r="L121" i="108"/>
  <c r="L120" i="108"/>
  <c r="L119" i="108"/>
  <c r="L118" i="108"/>
  <c r="L117" i="108"/>
  <c r="L116" i="108"/>
  <c r="L115" i="108"/>
  <c r="L114" i="108"/>
  <c r="L113" i="108"/>
  <c r="L112" i="108"/>
  <c r="L111" i="108"/>
  <c r="L110" i="108"/>
  <c r="L109" i="108"/>
  <c r="L108" i="108"/>
  <c r="L107" i="108"/>
  <c r="L106" i="108"/>
  <c r="L105" i="108"/>
  <c r="L104" i="108"/>
  <c r="L103" i="108"/>
  <c r="L102" i="108"/>
  <c r="L101" i="108"/>
  <c r="L100" i="108"/>
  <c r="L99" i="108"/>
  <c r="L98" i="108"/>
  <c r="L97" i="108"/>
  <c r="L96" i="108"/>
  <c r="L95" i="108"/>
  <c r="L94" i="108"/>
  <c r="L93" i="108"/>
  <c r="L92" i="108"/>
  <c r="L91" i="108"/>
  <c r="L90" i="108"/>
  <c r="L89" i="108"/>
  <c r="L88" i="108"/>
  <c r="L87" i="108"/>
  <c r="L86" i="108"/>
  <c r="L85" i="108"/>
  <c r="L84" i="108"/>
  <c r="L83" i="108"/>
  <c r="L82" i="108"/>
  <c r="L81" i="108"/>
  <c r="X80" i="108"/>
  <c r="W80" i="108"/>
  <c r="V80" i="108"/>
  <c r="U80" i="108"/>
  <c r="T80" i="108"/>
  <c r="R80" i="108"/>
  <c r="Q80" i="108"/>
  <c r="P80" i="108"/>
  <c r="O80" i="108"/>
  <c r="N80" i="108"/>
  <c r="M80" i="108"/>
  <c r="L80" i="108" s="1"/>
  <c r="X79" i="108"/>
  <c r="W79" i="108"/>
  <c r="V79" i="108"/>
  <c r="U79" i="108"/>
  <c r="T79" i="108"/>
  <c r="S79" i="108"/>
  <c r="R79" i="108"/>
  <c r="Q79" i="108"/>
  <c r="P79" i="108"/>
  <c r="O79" i="108"/>
  <c r="L79" i="108" s="1"/>
  <c r="N79" i="108"/>
  <c r="M79" i="108"/>
  <c r="X78" i="108"/>
  <c r="W78" i="108"/>
  <c r="V78" i="108"/>
  <c r="U78" i="108"/>
  <c r="T78" i="108"/>
  <c r="S78" i="108"/>
  <c r="R78" i="108"/>
  <c r="Q78" i="108"/>
  <c r="P78" i="108"/>
  <c r="O78" i="108"/>
  <c r="N78" i="108"/>
  <c r="M78" i="108"/>
  <c r="L78" i="108" s="1"/>
  <c r="X77" i="108"/>
  <c r="W77" i="108"/>
  <c r="V77" i="108"/>
  <c r="U77" i="108"/>
  <c r="T77" i="108"/>
  <c r="S77" i="108"/>
  <c r="R77" i="108"/>
  <c r="Q77" i="108"/>
  <c r="P77" i="108"/>
  <c r="O77" i="108"/>
  <c r="L77" i="108" s="1"/>
  <c r="N77" i="108"/>
  <c r="M77" i="108"/>
  <c r="X76" i="108"/>
  <c r="W76" i="108"/>
  <c r="V76" i="108"/>
  <c r="U76" i="108"/>
  <c r="T76" i="108"/>
  <c r="S76" i="108"/>
  <c r="R76" i="108"/>
  <c r="Q76" i="108"/>
  <c r="P76" i="108"/>
  <c r="O76" i="108"/>
  <c r="N76" i="108"/>
  <c r="M76" i="108"/>
  <c r="L76" i="108" s="1"/>
  <c r="X75" i="108"/>
  <c r="W75" i="108"/>
  <c r="V75" i="108"/>
  <c r="T75" i="108"/>
  <c r="S75" i="108"/>
  <c r="R75" i="108"/>
  <c r="Q75" i="108"/>
  <c r="P75" i="108"/>
  <c r="O75" i="108"/>
  <c r="N75" i="108"/>
  <c r="M75" i="108"/>
  <c r="L75" i="108" s="1"/>
  <c r="X74" i="108"/>
  <c r="W74" i="108"/>
  <c r="V74" i="108"/>
  <c r="U74" i="108"/>
  <c r="T74" i="108"/>
  <c r="S74" i="108"/>
  <c r="R74" i="108"/>
  <c r="Q74" i="108"/>
  <c r="P74" i="108"/>
  <c r="L74" i="108" s="1"/>
  <c r="O74" i="108"/>
  <c r="N74" i="108"/>
  <c r="M74" i="108"/>
  <c r="X73" i="108"/>
  <c r="W73" i="108"/>
  <c r="V73" i="108"/>
  <c r="U73" i="108"/>
  <c r="T73" i="108"/>
  <c r="S73" i="108"/>
  <c r="R73" i="108"/>
  <c r="Q73" i="108"/>
  <c r="P73" i="108"/>
  <c r="O73" i="108"/>
  <c r="N73" i="108"/>
  <c r="M73" i="108"/>
  <c r="L73" i="108" s="1"/>
  <c r="X72" i="108"/>
  <c r="W72" i="108"/>
  <c r="V72" i="108"/>
  <c r="U72" i="108"/>
  <c r="T72" i="108"/>
  <c r="S72" i="108"/>
  <c r="R72" i="108"/>
  <c r="Q72" i="108"/>
  <c r="P72" i="108"/>
  <c r="L72" i="108" s="1"/>
  <c r="O72" i="108"/>
  <c r="N72" i="108"/>
  <c r="X71" i="108"/>
  <c r="W71" i="108"/>
  <c r="V71" i="108"/>
  <c r="U71" i="108"/>
  <c r="T71" i="108"/>
  <c r="S71" i="108"/>
  <c r="R71" i="108"/>
  <c r="Q71" i="108"/>
  <c r="P71" i="108"/>
  <c r="N71" i="108"/>
  <c r="M71" i="108"/>
  <c r="L71" i="108"/>
  <c r="X70" i="108"/>
  <c r="W70" i="108"/>
  <c r="V70" i="108"/>
  <c r="T70" i="108"/>
  <c r="S70" i="108"/>
  <c r="R70" i="108"/>
  <c r="Q70" i="108"/>
  <c r="P70" i="108"/>
  <c r="O70" i="108"/>
  <c r="N70" i="108"/>
  <c r="M70" i="108"/>
  <c r="L70" i="108" s="1"/>
  <c r="X69" i="108"/>
  <c r="W69" i="108"/>
  <c r="V69" i="108"/>
  <c r="U69" i="108"/>
  <c r="T69" i="108"/>
  <c r="R69" i="108"/>
  <c r="Q69" i="108"/>
  <c r="P69" i="108"/>
  <c r="N69" i="108"/>
  <c r="M69" i="108"/>
  <c r="L69" i="108"/>
  <c r="X68" i="108"/>
  <c r="W68" i="108"/>
  <c r="V68" i="108"/>
  <c r="U68" i="108"/>
  <c r="R68" i="108"/>
  <c r="Q68" i="108"/>
  <c r="P68" i="108"/>
  <c r="L68" i="108" s="1"/>
  <c r="N68" i="108"/>
  <c r="M68" i="108"/>
  <c r="X67" i="108"/>
  <c r="W67" i="108"/>
  <c r="V67" i="108"/>
  <c r="U67" i="108"/>
  <c r="L67" i="108" s="1"/>
  <c r="T67" i="108"/>
  <c r="S67" i="108"/>
  <c r="R67" i="108"/>
  <c r="Q67" i="108"/>
  <c r="P67" i="108"/>
  <c r="O67" i="108"/>
  <c r="N67" i="108"/>
  <c r="X66" i="108"/>
  <c r="W66" i="108"/>
  <c r="V66" i="108"/>
  <c r="U66" i="108"/>
  <c r="T66" i="108"/>
  <c r="S66" i="108"/>
  <c r="R66" i="108"/>
  <c r="Q66" i="108"/>
  <c r="P66" i="108"/>
  <c r="N66" i="108"/>
  <c r="M66" i="108"/>
  <c r="L66" i="108" s="1"/>
  <c r="X65" i="108"/>
  <c r="W65" i="108"/>
  <c r="V65" i="108"/>
  <c r="U65" i="108"/>
  <c r="T65" i="108"/>
  <c r="S65" i="108"/>
  <c r="R65" i="108"/>
  <c r="Q65" i="108"/>
  <c r="P65" i="108"/>
  <c r="O65" i="108"/>
  <c r="L65" i="108" s="1"/>
  <c r="N65" i="108"/>
  <c r="M65" i="108"/>
  <c r="X64" i="108"/>
  <c r="W64" i="108"/>
  <c r="V64" i="108"/>
  <c r="U64" i="108"/>
  <c r="T64" i="108"/>
  <c r="S64" i="108"/>
  <c r="R64" i="108"/>
  <c r="Q64" i="108"/>
  <c r="P64" i="108"/>
  <c r="N64" i="108"/>
  <c r="M64" i="108"/>
  <c r="L64" i="108"/>
  <c r="X63" i="108"/>
  <c r="W63" i="108"/>
  <c r="V63" i="108"/>
  <c r="U63" i="108"/>
  <c r="R63" i="108"/>
  <c r="Q63" i="108"/>
  <c r="P63" i="108"/>
  <c r="L63" i="108" s="1"/>
  <c r="N63" i="108"/>
  <c r="M63" i="108"/>
  <c r="X62" i="108"/>
  <c r="W62" i="108"/>
  <c r="V62" i="108"/>
  <c r="U62" i="108"/>
  <c r="T62" i="108"/>
  <c r="S62" i="108"/>
  <c r="R62" i="108"/>
  <c r="Q62" i="108"/>
  <c r="O62" i="108"/>
  <c r="N62" i="108"/>
  <c r="M62" i="108"/>
  <c r="L62" i="108"/>
  <c r="X61" i="108"/>
  <c r="W61" i="108"/>
  <c r="V61" i="108"/>
  <c r="U61" i="108"/>
  <c r="T61" i="108"/>
  <c r="S61" i="108"/>
  <c r="R61" i="108"/>
  <c r="Q61" i="108"/>
  <c r="P61" i="108"/>
  <c r="O61" i="108"/>
  <c r="N61" i="108"/>
  <c r="M61" i="108"/>
  <c r="L61" i="108" s="1"/>
  <c r="X60" i="108"/>
  <c r="W60" i="108"/>
  <c r="V60" i="108"/>
  <c r="U60" i="108"/>
  <c r="T60" i="108"/>
  <c r="S60" i="108"/>
  <c r="R60" i="108"/>
  <c r="Q60" i="108"/>
  <c r="P60" i="108"/>
  <c r="L60" i="108" s="1"/>
  <c r="O60" i="108"/>
  <c r="N60" i="108"/>
  <c r="M60" i="108"/>
  <c r="X59" i="108"/>
  <c r="W59" i="108"/>
  <c r="V59" i="108"/>
  <c r="U59" i="108"/>
  <c r="T59" i="108"/>
  <c r="S59" i="108"/>
  <c r="R59" i="108"/>
  <c r="Q59" i="108"/>
  <c r="O59" i="108"/>
  <c r="N59" i="108"/>
  <c r="L59" i="108"/>
  <c r="X58" i="108"/>
  <c r="W58" i="108"/>
  <c r="V58" i="108"/>
  <c r="U58" i="108"/>
  <c r="T58" i="108"/>
  <c r="S58" i="108"/>
  <c r="R58" i="108"/>
  <c r="Q58" i="108"/>
  <c r="P58" i="108"/>
  <c r="O58" i="108"/>
  <c r="N58" i="108"/>
  <c r="M58" i="108"/>
  <c r="L58" i="108" s="1"/>
  <c r="X57" i="108"/>
  <c r="W57" i="108"/>
  <c r="V57" i="108"/>
  <c r="U57" i="108"/>
  <c r="T57" i="108"/>
  <c r="S57" i="108"/>
  <c r="R57" i="108"/>
  <c r="Q57" i="108"/>
  <c r="P57" i="108"/>
  <c r="L57" i="108" s="1"/>
  <c r="O57" i="108"/>
  <c r="N57" i="108"/>
  <c r="M57" i="108"/>
  <c r="X56" i="108"/>
  <c r="W56" i="108"/>
  <c r="V56" i="108"/>
  <c r="U56" i="108"/>
  <c r="T56" i="108"/>
  <c r="S56" i="108"/>
  <c r="Q56" i="108"/>
  <c r="L56" i="108" s="1"/>
  <c r="O56" i="108"/>
  <c r="N56" i="108"/>
  <c r="X55" i="108"/>
  <c r="W55" i="108"/>
  <c r="V55" i="108"/>
  <c r="U55" i="108"/>
  <c r="T55" i="108"/>
  <c r="S55" i="108"/>
  <c r="R55" i="108"/>
  <c r="Q55" i="108"/>
  <c r="P55" i="108"/>
  <c r="O55" i="108"/>
  <c r="N55" i="108"/>
  <c r="M55" i="108"/>
  <c r="L55" i="108" s="1"/>
  <c r="X54" i="108"/>
  <c r="W54" i="108"/>
  <c r="V54" i="108"/>
  <c r="U54" i="108"/>
  <c r="T54" i="108"/>
  <c r="S54" i="108"/>
  <c r="R54" i="108"/>
  <c r="Q54" i="108"/>
  <c r="P54" i="108"/>
  <c r="O54" i="108"/>
  <c r="L54" i="108" s="1"/>
  <c r="N54" i="108"/>
  <c r="M54" i="108"/>
  <c r="X53" i="108"/>
  <c r="W53" i="108"/>
  <c r="V53" i="108"/>
  <c r="U53" i="108"/>
  <c r="T53" i="108"/>
  <c r="S53" i="108"/>
  <c r="R53" i="108"/>
  <c r="Q53" i="108"/>
  <c r="P53" i="108"/>
  <c r="O53" i="108"/>
  <c r="N53" i="108"/>
  <c r="M53" i="108"/>
  <c r="L53" i="108" s="1"/>
  <c r="X52" i="108"/>
  <c r="W52" i="108"/>
  <c r="V52" i="108"/>
  <c r="U52" i="108"/>
  <c r="T52" i="108"/>
  <c r="S52" i="108"/>
  <c r="R52" i="108"/>
  <c r="Q52" i="108"/>
  <c r="O52" i="108"/>
  <c r="N52" i="108"/>
  <c r="M52" i="108"/>
  <c r="L52" i="108" s="1"/>
  <c r="X51" i="108"/>
  <c r="W51" i="108"/>
  <c r="V51" i="108"/>
  <c r="U51" i="108"/>
  <c r="T51" i="108"/>
  <c r="S51" i="108"/>
  <c r="R51" i="108"/>
  <c r="Q51" i="108"/>
  <c r="P51" i="108"/>
  <c r="O51" i="108"/>
  <c r="N51" i="108"/>
  <c r="M51" i="108"/>
  <c r="L51" i="108"/>
  <c r="X50" i="108"/>
  <c r="W50" i="108"/>
  <c r="V50" i="108"/>
  <c r="U50" i="108"/>
  <c r="T50" i="108"/>
  <c r="S50" i="108"/>
  <c r="R50" i="108"/>
  <c r="L50" i="108" s="1"/>
  <c r="Q50" i="108"/>
  <c r="N50" i="108"/>
  <c r="M50" i="108"/>
  <c r="X49" i="108"/>
  <c r="W49" i="108"/>
  <c r="V49" i="108"/>
  <c r="U49" i="108"/>
  <c r="T49" i="108"/>
  <c r="S49" i="108"/>
  <c r="R49" i="108"/>
  <c r="Q49" i="108"/>
  <c r="P49" i="108"/>
  <c r="O49" i="108"/>
  <c r="N49" i="108"/>
  <c r="M49" i="108"/>
  <c r="L49" i="108" s="1"/>
  <c r="X48" i="108"/>
  <c r="W48" i="108"/>
  <c r="V48" i="108"/>
  <c r="U48" i="108"/>
  <c r="T48" i="108"/>
  <c r="S48" i="108"/>
  <c r="R48" i="108"/>
  <c r="Q48" i="108"/>
  <c r="P48" i="108"/>
  <c r="L48" i="108" s="1"/>
  <c r="N48" i="108"/>
  <c r="M48" i="108"/>
  <c r="X47" i="108"/>
  <c r="W47" i="108"/>
  <c r="V47" i="108"/>
  <c r="U47" i="108"/>
  <c r="T47" i="108"/>
  <c r="S47" i="108"/>
  <c r="R47" i="108"/>
  <c r="Q47" i="108"/>
  <c r="P47" i="108"/>
  <c r="O47" i="108"/>
  <c r="N47" i="108"/>
  <c r="M47" i="108"/>
  <c r="L47" i="108" s="1"/>
  <c r="X46" i="108"/>
  <c r="W46" i="108"/>
  <c r="V46" i="108"/>
  <c r="U46" i="108"/>
  <c r="T46" i="108"/>
  <c r="S46" i="108"/>
  <c r="R46" i="108"/>
  <c r="Q46" i="108"/>
  <c r="P46" i="108"/>
  <c r="O46" i="108"/>
  <c r="L46" i="108" s="1"/>
  <c r="N46" i="108"/>
  <c r="M46" i="108"/>
  <c r="X45" i="108"/>
  <c r="W45" i="108"/>
  <c r="V45" i="108"/>
  <c r="U45" i="108"/>
  <c r="T45" i="108"/>
  <c r="S45" i="108"/>
  <c r="R45" i="108"/>
  <c r="Q45" i="108"/>
  <c r="P45" i="108"/>
  <c r="O45" i="108"/>
  <c r="N45" i="108"/>
  <c r="M45" i="108"/>
  <c r="L45" i="108" s="1"/>
  <c r="X44" i="108"/>
  <c r="W44" i="108"/>
  <c r="V44" i="108"/>
  <c r="U44" i="108"/>
  <c r="T44" i="108"/>
  <c r="S44" i="108"/>
  <c r="R44" i="108"/>
  <c r="Q44" i="108"/>
  <c r="P44" i="108"/>
  <c r="O44" i="108"/>
  <c r="L44" i="108" s="1"/>
  <c r="N44" i="108"/>
  <c r="M44" i="108"/>
  <c r="X43" i="108"/>
  <c r="W43" i="108"/>
  <c r="V43" i="108"/>
  <c r="U43" i="108"/>
  <c r="T43" i="108"/>
  <c r="S43" i="108"/>
  <c r="R43" i="108"/>
  <c r="Q43" i="108"/>
  <c r="P43" i="108"/>
  <c r="O43" i="108"/>
  <c r="N43" i="108"/>
  <c r="M43" i="108"/>
  <c r="L43" i="108" s="1"/>
  <c r="X42" i="108"/>
  <c r="W42" i="108"/>
  <c r="V42" i="108"/>
  <c r="U42" i="108"/>
  <c r="T42" i="108"/>
  <c r="S42" i="108"/>
  <c r="R42" i="108"/>
  <c r="Q42" i="108"/>
  <c r="P42" i="108"/>
  <c r="O42" i="108"/>
  <c r="L42" i="108" s="1"/>
  <c r="N42" i="108"/>
  <c r="M42" i="108"/>
  <c r="X41" i="108"/>
  <c r="W41" i="108"/>
  <c r="V41" i="108"/>
  <c r="U41" i="108"/>
  <c r="T41" i="108"/>
  <c r="S41" i="108"/>
  <c r="R41" i="108"/>
  <c r="Q41" i="108"/>
  <c r="P41" i="108"/>
  <c r="O41" i="108"/>
  <c r="N41" i="108"/>
  <c r="M41" i="108"/>
  <c r="L41" i="108" s="1"/>
  <c r="X40" i="108"/>
  <c r="W40" i="108"/>
  <c r="V40" i="108"/>
  <c r="U40" i="108"/>
  <c r="T40" i="108"/>
  <c r="S40" i="108"/>
  <c r="R40" i="108"/>
  <c r="Q40" i="108"/>
  <c r="P40" i="108"/>
  <c r="O40" i="108"/>
  <c r="L40" i="108" s="1"/>
  <c r="N40" i="108"/>
  <c r="M40" i="108"/>
  <c r="X39" i="108"/>
  <c r="W39" i="108"/>
  <c r="V39" i="108"/>
  <c r="U39" i="108"/>
  <c r="T39" i="108"/>
  <c r="S39" i="108"/>
  <c r="R39" i="108"/>
  <c r="Q39" i="108"/>
  <c r="P39" i="108"/>
  <c r="O39" i="108"/>
  <c r="N39" i="108"/>
  <c r="M39" i="108"/>
  <c r="L39" i="108" s="1"/>
  <c r="X38" i="108"/>
  <c r="W38" i="108"/>
  <c r="V38" i="108"/>
  <c r="U38" i="108"/>
  <c r="T38" i="108"/>
  <c r="S38" i="108"/>
  <c r="R38" i="108"/>
  <c r="Q38" i="108"/>
  <c r="P38" i="108"/>
  <c r="O38" i="108"/>
  <c r="L38" i="108" s="1"/>
  <c r="N38" i="108"/>
  <c r="M38" i="108"/>
  <c r="X37" i="108"/>
  <c r="W37" i="108"/>
  <c r="V37" i="108"/>
  <c r="U37" i="108"/>
  <c r="T37" i="108"/>
  <c r="S37" i="108"/>
  <c r="R37" i="108"/>
  <c r="Q37" i="108"/>
  <c r="P37" i="108"/>
  <c r="O37" i="108"/>
  <c r="N37" i="108"/>
  <c r="M37" i="108"/>
  <c r="L37" i="108" s="1"/>
  <c r="X36" i="108"/>
  <c r="W36" i="108"/>
  <c r="V36" i="108"/>
  <c r="U36" i="108"/>
  <c r="T36" i="108"/>
  <c r="S36" i="108"/>
  <c r="R36" i="108"/>
  <c r="Q36" i="108"/>
  <c r="P36" i="108"/>
  <c r="O36" i="108"/>
  <c r="L36" i="108" s="1"/>
  <c r="N36" i="108"/>
  <c r="M36" i="108"/>
  <c r="X35" i="108"/>
  <c r="W35" i="108"/>
  <c r="V35" i="108"/>
  <c r="U35" i="108"/>
  <c r="T35" i="108"/>
  <c r="S35" i="108"/>
  <c r="R35" i="108"/>
  <c r="Q35" i="108"/>
  <c r="P35" i="108"/>
  <c r="O35" i="108"/>
  <c r="N35" i="108"/>
  <c r="M35" i="108"/>
  <c r="L35" i="108" s="1"/>
  <c r="X34" i="108"/>
  <c r="W34" i="108"/>
  <c r="V34" i="108"/>
  <c r="U34" i="108"/>
  <c r="T34" i="108"/>
  <c r="S34" i="108"/>
  <c r="R34" i="108"/>
  <c r="Q34" i="108"/>
  <c r="O34" i="108"/>
  <c r="N34" i="108"/>
  <c r="M34" i="108"/>
  <c r="L34" i="108" s="1"/>
  <c r="X33" i="108"/>
  <c r="W33" i="108"/>
  <c r="V33" i="108"/>
  <c r="U33" i="108"/>
  <c r="T33" i="108"/>
  <c r="S33" i="108"/>
  <c r="R33" i="108"/>
  <c r="Q33" i="108"/>
  <c r="P33" i="108"/>
  <c r="L33" i="108" s="1"/>
  <c r="O33" i="108"/>
  <c r="N33" i="108"/>
  <c r="M33" i="108"/>
  <c r="X32" i="108"/>
  <c r="W32" i="108"/>
  <c r="V32" i="108"/>
  <c r="U32" i="108"/>
  <c r="T32" i="108"/>
  <c r="S32" i="108"/>
  <c r="R32" i="108"/>
  <c r="Q32" i="108"/>
  <c r="O32" i="108"/>
  <c r="N32" i="108"/>
  <c r="M32" i="108"/>
  <c r="L32" i="108" s="1"/>
  <c r="X31" i="108"/>
  <c r="W31" i="108"/>
  <c r="V31" i="108"/>
  <c r="U31" i="108"/>
  <c r="T31" i="108"/>
  <c r="S31" i="108"/>
  <c r="R31" i="108"/>
  <c r="Q31" i="108"/>
  <c r="P31" i="108"/>
  <c r="O31" i="108"/>
  <c r="L31" i="108" s="1"/>
  <c r="N31" i="108"/>
  <c r="M31" i="108"/>
  <c r="X30" i="108"/>
  <c r="W30" i="108"/>
  <c r="V30" i="108"/>
  <c r="U30" i="108"/>
  <c r="T30" i="108"/>
  <c r="S30" i="108"/>
  <c r="R30" i="108"/>
  <c r="Q30" i="108"/>
  <c r="P30" i="108"/>
  <c r="O30" i="108"/>
  <c r="N30" i="108"/>
  <c r="M30" i="108"/>
  <c r="L30" i="108" s="1"/>
  <c r="X29" i="108"/>
  <c r="W29" i="108"/>
  <c r="V29" i="108"/>
  <c r="U29" i="108"/>
  <c r="T29" i="108"/>
  <c r="S29" i="108"/>
  <c r="R29" i="108"/>
  <c r="Q29" i="108"/>
  <c r="P29" i="108"/>
  <c r="O29" i="108"/>
  <c r="L29" i="108" s="1"/>
  <c r="N29" i="108"/>
  <c r="M29" i="108"/>
  <c r="X28" i="108"/>
  <c r="W28" i="108"/>
  <c r="V28" i="108"/>
  <c r="U28" i="108"/>
  <c r="T28" i="108"/>
  <c r="S28" i="108"/>
  <c r="R28" i="108"/>
  <c r="P28" i="108"/>
  <c r="O28" i="108"/>
  <c r="N28" i="108"/>
  <c r="M28" i="108"/>
  <c r="L28" i="108"/>
  <c r="X27" i="108"/>
  <c r="W27" i="108"/>
  <c r="V27" i="108"/>
  <c r="U27" i="108"/>
  <c r="T27" i="108"/>
  <c r="R27" i="108"/>
  <c r="Q27" i="108"/>
  <c r="P27" i="108"/>
  <c r="O27" i="108"/>
  <c r="N27" i="108"/>
  <c r="M27" i="108"/>
  <c r="L27" i="108" s="1"/>
  <c r="X26" i="108"/>
  <c r="W26" i="108"/>
  <c r="V26" i="108"/>
  <c r="U26" i="108"/>
  <c r="T26" i="108"/>
  <c r="S26" i="108"/>
  <c r="P26" i="108"/>
  <c r="O26" i="108"/>
  <c r="N26" i="108"/>
  <c r="M26" i="108"/>
  <c r="L26" i="108" s="1"/>
  <c r="X25" i="108"/>
  <c r="W25" i="108"/>
  <c r="V25" i="108"/>
  <c r="U25" i="108"/>
  <c r="T25" i="108"/>
  <c r="Q25" i="108"/>
  <c r="P25" i="108"/>
  <c r="O25" i="108"/>
  <c r="N25" i="108"/>
  <c r="M25" i="108"/>
  <c r="L25" i="108" s="1"/>
  <c r="X24" i="108"/>
  <c r="W24" i="108"/>
  <c r="V24" i="108"/>
  <c r="U24" i="108"/>
  <c r="T24" i="108"/>
  <c r="S24" i="108"/>
  <c r="R24" i="108"/>
  <c r="Q24" i="108"/>
  <c r="P24" i="108"/>
  <c r="O24" i="108"/>
  <c r="L24" i="108" s="1"/>
  <c r="N24" i="108"/>
  <c r="M24" i="108"/>
  <c r="X23" i="108"/>
  <c r="W23" i="108"/>
  <c r="V23" i="108"/>
  <c r="U23" i="108"/>
  <c r="T23" i="108"/>
  <c r="S23" i="108"/>
  <c r="Q23" i="108"/>
  <c r="P23" i="108"/>
  <c r="L23" i="108" s="1"/>
  <c r="N23" i="108"/>
  <c r="M23" i="108"/>
  <c r="X22" i="108"/>
  <c r="W22" i="108"/>
  <c r="V22" i="108"/>
  <c r="U22" i="108"/>
  <c r="T22" i="108"/>
  <c r="S22" i="108"/>
  <c r="Q22" i="108"/>
  <c r="P22" i="108"/>
  <c r="N22" i="108"/>
  <c r="M22" i="108"/>
  <c r="L22" i="108" s="1"/>
  <c r="X21" i="108"/>
  <c r="W21" i="108"/>
  <c r="V21" i="108"/>
  <c r="U21" i="108"/>
  <c r="T21" i="108"/>
  <c r="S21" i="108"/>
  <c r="R21" i="108"/>
  <c r="Q21" i="108"/>
  <c r="P21" i="108"/>
  <c r="N21" i="108"/>
  <c r="M21" i="108"/>
  <c r="L21" i="108"/>
  <c r="X20" i="108"/>
  <c r="W20" i="108"/>
  <c r="V20" i="108"/>
  <c r="U20" i="108"/>
  <c r="T20" i="108"/>
  <c r="S20" i="108"/>
  <c r="R20" i="108"/>
  <c r="Q20" i="108"/>
  <c r="P20" i="108"/>
  <c r="O20" i="108"/>
  <c r="N20" i="108"/>
  <c r="L20" i="108" s="1"/>
  <c r="M20" i="108"/>
  <c r="X19" i="108"/>
  <c r="W19" i="108"/>
  <c r="V19" i="108"/>
  <c r="U19" i="108"/>
  <c r="T19" i="108"/>
  <c r="S19" i="108"/>
  <c r="R19" i="108"/>
  <c r="Q19" i="108"/>
  <c r="P19" i="108"/>
  <c r="L19" i="108" s="1"/>
  <c r="O19" i="108"/>
  <c r="N19" i="108"/>
  <c r="M19" i="108"/>
  <c r="X18" i="108"/>
  <c r="W18" i="108"/>
  <c r="V18" i="108"/>
  <c r="U18" i="108"/>
  <c r="T18" i="108"/>
  <c r="S18" i="108"/>
  <c r="R18" i="108"/>
  <c r="P18" i="108"/>
  <c r="O18" i="108"/>
  <c r="N18" i="108"/>
  <c r="M18" i="108"/>
  <c r="L18" i="108" s="1"/>
  <c r="X17" i="108"/>
  <c r="W17" i="108"/>
  <c r="V17" i="108"/>
  <c r="U17" i="108"/>
  <c r="T17" i="108"/>
  <c r="S17" i="108"/>
  <c r="R17" i="108"/>
  <c r="Q17" i="108"/>
  <c r="P17" i="108"/>
  <c r="O17" i="108"/>
  <c r="N17" i="108"/>
  <c r="M17" i="108"/>
  <c r="L17" i="108" s="1"/>
  <c r="X16" i="108"/>
  <c r="W16" i="108"/>
  <c r="V16" i="108"/>
  <c r="U16" i="108"/>
  <c r="T16" i="108"/>
  <c r="S16" i="108"/>
  <c r="R16" i="108"/>
  <c r="Q16" i="108"/>
  <c r="P16" i="108"/>
  <c r="O16" i="108"/>
  <c r="N16" i="108"/>
  <c r="M16" i="108"/>
  <c r="L16" i="108" s="1"/>
  <c r="X15" i="108"/>
  <c r="W15" i="108"/>
  <c r="V15" i="108"/>
  <c r="U15" i="108"/>
  <c r="T15" i="108"/>
  <c r="R15" i="108"/>
  <c r="Q15" i="108"/>
  <c r="P15" i="108"/>
  <c r="O15" i="108"/>
  <c r="N15" i="108"/>
  <c r="L15" i="108" s="1"/>
  <c r="M15" i="108"/>
  <c r="X14" i="108"/>
  <c r="W14" i="108"/>
  <c r="V14" i="108"/>
  <c r="U14" i="108"/>
  <c r="T14" i="108"/>
  <c r="S14" i="108"/>
  <c r="R14" i="108"/>
  <c r="Q14" i="108"/>
  <c r="P14" i="108"/>
  <c r="O14" i="108"/>
  <c r="N14" i="108"/>
  <c r="M14" i="108"/>
  <c r="L14" i="108"/>
  <c r="X13" i="108"/>
  <c r="W13" i="108"/>
  <c r="V13" i="108"/>
  <c r="U13" i="108"/>
  <c r="T13" i="108"/>
  <c r="S13" i="108"/>
  <c r="R13" i="108"/>
  <c r="Q13" i="108"/>
  <c r="P13" i="108"/>
  <c r="O13" i="108"/>
  <c r="N13" i="108"/>
  <c r="L13" i="108" s="1"/>
  <c r="M13" i="108"/>
  <c r="X12" i="108"/>
  <c r="W12" i="108"/>
  <c r="V12" i="108"/>
  <c r="U12" i="108"/>
  <c r="T12" i="108"/>
  <c r="S12" i="108"/>
  <c r="R12" i="108"/>
  <c r="Q12" i="108"/>
  <c r="P12" i="108"/>
  <c r="P4" i="108" s="1"/>
  <c r="O12" i="108"/>
  <c r="N12" i="108"/>
  <c r="M12" i="108"/>
  <c r="L12" i="108"/>
  <c r="X11" i="108"/>
  <c r="W11" i="108"/>
  <c r="V11" i="108"/>
  <c r="U11" i="108"/>
  <c r="T11" i="108"/>
  <c r="S11" i="108"/>
  <c r="R11" i="108"/>
  <c r="Q11" i="108"/>
  <c r="P11" i="108"/>
  <c r="O11" i="108"/>
  <c r="N11" i="108"/>
  <c r="L11" i="108" s="1"/>
  <c r="M11" i="108"/>
  <c r="X10" i="108"/>
  <c r="X4" i="108" s="1"/>
  <c r="W10" i="108"/>
  <c r="V10" i="108"/>
  <c r="U10" i="108"/>
  <c r="T10" i="108"/>
  <c r="T4" i="108" s="1"/>
  <c r="Q10" i="108"/>
  <c r="O10" i="108"/>
  <c r="N10" i="108"/>
  <c r="M10" i="108"/>
  <c r="L10" i="108" s="1"/>
  <c r="X9" i="108"/>
  <c r="W9" i="108"/>
  <c r="V9" i="108"/>
  <c r="U9" i="108"/>
  <c r="T9" i="108"/>
  <c r="S9" i="108"/>
  <c r="R9" i="108"/>
  <c r="Q9" i="108"/>
  <c r="P9" i="108"/>
  <c r="O9" i="108"/>
  <c r="N9" i="108"/>
  <c r="M9" i="108"/>
  <c r="L9" i="108" s="1"/>
  <c r="X8" i="108"/>
  <c r="W8" i="108"/>
  <c r="V8" i="108"/>
  <c r="U8" i="108"/>
  <c r="T8" i="108"/>
  <c r="S8" i="108"/>
  <c r="R8" i="108"/>
  <c r="Q8" i="108"/>
  <c r="P8" i="108"/>
  <c r="O8" i="108"/>
  <c r="N8" i="108"/>
  <c r="M8" i="108"/>
  <c r="L8" i="108" s="1"/>
  <c r="X7" i="108"/>
  <c r="W7" i="108"/>
  <c r="W4" i="108" s="1"/>
  <c r="V7" i="108"/>
  <c r="U7" i="108"/>
  <c r="T7" i="108"/>
  <c r="S7" i="108"/>
  <c r="R7" i="108"/>
  <c r="Q7" i="108"/>
  <c r="P7" i="108"/>
  <c r="O7" i="108"/>
  <c r="N7" i="108"/>
  <c r="M7" i="108"/>
  <c r="L7" i="108" s="1"/>
  <c r="X6" i="108"/>
  <c r="W6" i="108"/>
  <c r="V6" i="108"/>
  <c r="V4" i="108" s="1"/>
  <c r="U6" i="108"/>
  <c r="U4" i="108" s="1"/>
  <c r="T6" i="108"/>
  <c r="S6" i="108"/>
  <c r="R6" i="108"/>
  <c r="R4" i="108" s="1"/>
  <c r="Q6" i="108"/>
  <c r="Q4" i="108" s="1"/>
  <c r="P6" i="108"/>
  <c r="O6" i="108"/>
  <c r="N6" i="108"/>
  <c r="N4" i="108" s="1"/>
  <c r="M6" i="108"/>
  <c r="L6" i="108" s="1"/>
  <c r="S4" i="108"/>
  <c r="O4" i="108"/>
  <c r="E28" i="11"/>
  <c r="E25" i="11"/>
  <c r="E22" i="11"/>
  <c r="G9" i="16"/>
  <c r="G8" i="16"/>
  <c r="L4" i="108" l="1"/>
  <c r="M4" i="108"/>
  <c r="K103" i="108" l="1"/>
  <c r="K100" i="108"/>
  <c r="K98" i="108"/>
  <c r="K93" i="108"/>
  <c r="K91" i="108"/>
  <c r="K89" i="108"/>
  <c r="K87" i="108"/>
  <c r="K85" i="108"/>
  <c r="K83" i="108"/>
  <c r="K81" i="108"/>
  <c r="K74" i="108"/>
  <c r="K71" i="108"/>
  <c r="K69" i="108"/>
  <c r="K67" i="108"/>
  <c r="K64" i="108"/>
  <c r="K62" i="108"/>
  <c r="K60" i="108"/>
  <c r="K59" i="108"/>
  <c r="K57" i="108"/>
  <c r="K51" i="108"/>
  <c r="K50" i="108"/>
  <c r="K33" i="108"/>
  <c r="K28" i="108"/>
  <c r="K21" i="108"/>
  <c r="K19" i="108"/>
  <c r="K14" i="108"/>
  <c r="K12" i="108"/>
  <c r="K146" i="108"/>
  <c r="K136" i="108"/>
  <c r="K132" i="108"/>
  <c r="K126" i="108"/>
  <c r="K124" i="108"/>
  <c r="K122" i="108"/>
  <c r="K120" i="108"/>
  <c r="K116" i="108"/>
  <c r="K114" i="108"/>
  <c r="K108" i="108"/>
  <c r="K149" i="108"/>
  <c r="K147" i="108"/>
  <c r="K145" i="108"/>
  <c r="K143" i="108"/>
  <c r="K141" i="108"/>
  <c r="K139" i="108"/>
  <c r="K137" i="108"/>
  <c r="K135" i="108"/>
  <c r="K133" i="108"/>
  <c r="K127" i="108"/>
  <c r="K125" i="108"/>
  <c r="K123" i="108"/>
  <c r="K121" i="108"/>
  <c r="K119" i="108"/>
  <c r="K117" i="108"/>
  <c r="K115" i="108"/>
  <c r="K113" i="108"/>
  <c r="K111" i="108"/>
  <c r="K109" i="108"/>
  <c r="K107" i="108"/>
  <c r="K80" i="108"/>
  <c r="K78" i="108"/>
  <c r="K76" i="108"/>
  <c r="K66" i="108"/>
  <c r="K55" i="108"/>
  <c r="K53" i="108"/>
  <c r="K47" i="108"/>
  <c r="K45" i="108"/>
  <c r="K43" i="108"/>
  <c r="K41" i="108"/>
  <c r="K39" i="108"/>
  <c r="K37" i="108"/>
  <c r="K35" i="108"/>
  <c r="K32" i="108"/>
  <c r="K30" i="108"/>
  <c r="K27" i="108"/>
  <c r="K26" i="108"/>
  <c r="K25" i="108"/>
  <c r="K18" i="108"/>
  <c r="K16" i="108"/>
  <c r="K10" i="108"/>
  <c r="K8" i="108"/>
  <c r="K6" i="108"/>
  <c r="K144" i="108"/>
  <c r="K110" i="108"/>
  <c r="K79" i="108"/>
  <c r="K77" i="108"/>
  <c r="K72" i="108"/>
  <c r="K48" i="108"/>
  <c r="K46" i="108"/>
  <c r="K44" i="108"/>
  <c r="K42" i="108"/>
  <c r="K40" i="108"/>
  <c r="K38" i="108"/>
  <c r="K36" i="108"/>
  <c r="K31" i="108"/>
  <c r="K7" i="108"/>
  <c r="K104" i="108"/>
  <c r="K99" i="108"/>
  <c r="K94" i="108"/>
  <c r="K92" i="108"/>
  <c r="K90" i="108"/>
  <c r="K88" i="108"/>
  <c r="K86" i="108"/>
  <c r="K84" i="108"/>
  <c r="K82" i="108"/>
  <c r="K75" i="108"/>
  <c r="K73" i="108"/>
  <c r="K61" i="108"/>
  <c r="K58" i="108"/>
  <c r="K52" i="108"/>
  <c r="K49" i="108"/>
  <c r="K34" i="108"/>
  <c r="K20" i="108"/>
  <c r="K15" i="108"/>
  <c r="K13" i="108"/>
  <c r="K11" i="108"/>
  <c r="K148" i="108"/>
  <c r="K142" i="108"/>
  <c r="K140" i="108"/>
  <c r="K138" i="108"/>
  <c r="K134" i="108"/>
  <c r="K118" i="108"/>
  <c r="K112" i="108"/>
  <c r="K106" i="108"/>
  <c r="K96" i="108"/>
  <c r="K68" i="108"/>
  <c r="K65" i="108"/>
  <c r="K63" i="108"/>
  <c r="K56" i="108"/>
  <c r="K54" i="108"/>
  <c r="K29" i="108"/>
  <c r="K24" i="108"/>
  <c r="K23" i="108"/>
  <c r="K22" i="108"/>
  <c r="K17" i="108"/>
  <c r="K9" i="108"/>
  <c r="K4" i="108" l="1"/>
  <c r="AY19" i="107" l="1"/>
  <c r="AZ19" i="107" s="1"/>
  <c r="BA19" i="107" s="1"/>
  <c r="BB19" i="107" s="1"/>
  <c r="BC19" i="107" s="1"/>
  <c r="BD19" i="107" s="1"/>
  <c r="BE19" i="107" s="1"/>
  <c r="BF19" i="107" s="1"/>
  <c r="BG19" i="107" s="1"/>
  <c r="BH19" i="107" s="1"/>
  <c r="BI19" i="107" s="1"/>
  <c r="BJ19" i="107" s="1"/>
  <c r="BK19" i="107" s="1"/>
  <c r="BL19" i="107" s="1"/>
  <c r="BM19" i="107" s="1"/>
  <c r="BN19" i="107" s="1"/>
  <c r="BO19" i="107" s="1"/>
  <c r="BP19" i="107" s="1"/>
  <c r="BQ19" i="107" s="1"/>
  <c r="BR19" i="107" s="1"/>
  <c r="BS19" i="107" s="1"/>
  <c r="BT19" i="107" s="1"/>
  <c r="BU19" i="107" s="1"/>
  <c r="BV19" i="107" s="1"/>
  <c r="BW19" i="107" s="1"/>
  <c r="BX19" i="107" s="1"/>
  <c r="BY19" i="107" s="1"/>
  <c r="BZ19" i="107" s="1"/>
  <c r="CA19" i="107" s="1"/>
  <c r="CB19" i="107" s="1"/>
  <c r="CC19" i="107" s="1"/>
  <c r="CD19" i="107" s="1"/>
  <c r="CE19" i="107" s="1"/>
  <c r="CF19" i="107" s="1"/>
  <c r="CG19" i="107" s="1"/>
  <c r="CH19" i="107" s="1"/>
  <c r="CI19" i="107" s="1"/>
  <c r="CJ19" i="107" s="1"/>
  <c r="CK19" i="107" s="1"/>
  <c r="CL19" i="107" s="1"/>
  <c r="CM19" i="107" s="1"/>
  <c r="CN19" i="107" s="1"/>
  <c r="CO19" i="107" s="1"/>
  <c r="CP19" i="107" s="1"/>
  <c r="CQ19" i="107" s="1"/>
  <c r="CR19" i="107" s="1"/>
  <c r="CS19" i="107" s="1"/>
  <c r="CT19" i="107" s="1"/>
  <c r="CU19" i="107" s="1"/>
  <c r="CV19" i="107" s="1"/>
  <c r="CW19" i="107" s="1"/>
  <c r="CX19" i="107" s="1"/>
  <c r="CY19" i="107" s="1"/>
  <c r="CZ19" i="107" s="1"/>
  <c r="DA19" i="107" s="1"/>
  <c r="DB19" i="107" s="1"/>
  <c r="DC19" i="107" s="1"/>
  <c r="AZ18" i="107"/>
  <c r="BA18" i="107" s="1"/>
  <c r="BB18" i="107" s="1"/>
  <c r="BC18" i="107" s="1"/>
  <c r="BD18" i="107" s="1"/>
  <c r="BE18" i="107" s="1"/>
  <c r="BF18" i="107" s="1"/>
  <c r="BG18" i="107" s="1"/>
  <c r="BH18" i="107" s="1"/>
  <c r="BI18" i="107" s="1"/>
  <c r="BJ18" i="107" s="1"/>
  <c r="BK18" i="107" s="1"/>
  <c r="BL18" i="107" s="1"/>
  <c r="BM18" i="107" s="1"/>
  <c r="BN18" i="107" s="1"/>
  <c r="BO18" i="107" s="1"/>
  <c r="BP18" i="107" s="1"/>
  <c r="BQ18" i="107" s="1"/>
  <c r="BR18" i="107" s="1"/>
  <c r="BS18" i="107" s="1"/>
  <c r="BT18" i="107" s="1"/>
  <c r="BU18" i="107" s="1"/>
  <c r="BV18" i="107" s="1"/>
  <c r="BW18" i="107" s="1"/>
  <c r="BX18" i="107" s="1"/>
  <c r="BY18" i="107" s="1"/>
  <c r="BZ18" i="107" s="1"/>
  <c r="CA18" i="107" s="1"/>
  <c r="CB18" i="107" s="1"/>
  <c r="CC18" i="107" s="1"/>
  <c r="CD18" i="107" s="1"/>
  <c r="CE18" i="107" s="1"/>
  <c r="CF18" i="107" s="1"/>
  <c r="CG18" i="107" s="1"/>
  <c r="CH18" i="107" s="1"/>
  <c r="CI18" i="107" s="1"/>
  <c r="CJ18" i="107" s="1"/>
  <c r="CK18" i="107" s="1"/>
  <c r="CL18" i="107" s="1"/>
  <c r="CM18" i="107" s="1"/>
  <c r="CN18" i="107" s="1"/>
  <c r="CO18" i="107" s="1"/>
  <c r="CP18" i="107" s="1"/>
  <c r="CQ18" i="107" s="1"/>
  <c r="CR18" i="107" s="1"/>
  <c r="CS18" i="107" s="1"/>
  <c r="CT18" i="107" s="1"/>
  <c r="CU18" i="107" s="1"/>
  <c r="CV18" i="107" s="1"/>
  <c r="CW18" i="107" s="1"/>
  <c r="CX18" i="107" s="1"/>
  <c r="CY18" i="107" s="1"/>
  <c r="CZ18" i="107" s="1"/>
  <c r="DA18" i="107" s="1"/>
  <c r="DB18" i="107" s="1"/>
  <c r="DC18" i="107" s="1"/>
  <c r="AY18" i="107"/>
  <c r="BD17" i="107"/>
  <c r="BE17" i="107" s="1"/>
  <c r="BF17" i="107" s="1"/>
  <c r="BG17" i="107" s="1"/>
  <c r="BH17" i="107" s="1"/>
  <c r="BI17" i="107" s="1"/>
  <c r="BJ17" i="107" s="1"/>
  <c r="BK17" i="107" s="1"/>
  <c r="BL17" i="107" s="1"/>
  <c r="BM17" i="107" s="1"/>
  <c r="BN17" i="107" s="1"/>
  <c r="BO17" i="107" s="1"/>
  <c r="BP17" i="107" s="1"/>
  <c r="BQ17" i="107" s="1"/>
  <c r="BR17" i="107" s="1"/>
  <c r="BS17" i="107" s="1"/>
  <c r="BT17" i="107" s="1"/>
  <c r="BU17" i="107" s="1"/>
  <c r="BV17" i="107" s="1"/>
  <c r="BW17" i="107" s="1"/>
  <c r="BX17" i="107" s="1"/>
  <c r="BY17" i="107" s="1"/>
  <c r="BZ17" i="107" s="1"/>
  <c r="CA17" i="107" s="1"/>
  <c r="CB17" i="107" s="1"/>
  <c r="CC17" i="107" s="1"/>
  <c r="CD17" i="107" s="1"/>
  <c r="CE17" i="107" s="1"/>
  <c r="CF17" i="107" s="1"/>
  <c r="CG17" i="107" s="1"/>
  <c r="CH17" i="107" s="1"/>
  <c r="CI17" i="107" s="1"/>
  <c r="CJ17" i="107" s="1"/>
  <c r="CK17" i="107" s="1"/>
  <c r="CL17" i="107" s="1"/>
  <c r="CM17" i="107" s="1"/>
  <c r="CN17" i="107" s="1"/>
  <c r="CO17" i="107" s="1"/>
  <c r="CP17" i="107" s="1"/>
  <c r="CQ17" i="107" s="1"/>
  <c r="CR17" i="107" s="1"/>
  <c r="CS17" i="107" s="1"/>
  <c r="CT17" i="107" s="1"/>
  <c r="CU17" i="107" s="1"/>
  <c r="CV17" i="107" s="1"/>
  <c r="CW17" i="107" s="1"/>
  <c r="CX17" i="107" s="1"/>
  <c r="CY17" i="107" s="1"/>
  <c r="CZ17" i="107" s="1"/>
  <c r="DA17" i="107" s="1"/>
  <c r="DB17" i="107" s="1"/>
  <c r="D17" i="107"/>
  <c r="E17" i="107" s="1"/>
  <c r="F17" i="107" s="1"/>
  <c r="G17" i="107" s="1"/>
  <c r="H17" i="107" s="1"/>
  <c r="I17" i="107" s="1"/>
  <c r="J17" i="107" s="1"/>
  <c r="K17" i="107" s="1"/>
  <c r="L17" i="107" s="1"/>
  <c r="M17" i="107" s="1"/>
  <c r="N17" i="107" s="1"/>
  <c r="O17" i="107" s="1"/>
  <c r="P17" i="107" s="1"/>
  <c r="Q17" i="107" s="1"/>
  <c r="R17" i="107" s="1"/>
  <c r="S17" i="107" s="1"/>
  <c r="T17" i="107" s="1"/>
  <c r="U17" i="107" s="1"/>
  <c r="V17" i="107" s="1"/>
  <c r="W17" i="107" s="1"/>
  <c r="X17" i="107" s="1"/>
  <c r="Y17" i="107" s="1"/>
  <c r="Z17" i="107" s="1"/>
  <c r="AA17" i="107" s="1"/>
  <c r="AB17" i="107" s="1"/>
  <c r="AC17" i="107" s="1"/>
  <c r="AD17" i="107" s="1"/>
  <c r="AE17" i="107" s="1"/>
  <c r="AF17" i="107" s="1"/>
  <c r="AG17" i="107" s="1"/>
  <c r="AH17" i="107" s="1"/>
  <c r="AI17" i="107" s="1"/>
  <c r="AJ17" i="107" s="1"/>
  <c r="AK17" i="107" s="1"/>
  <c r="AL17" i="107" s="1"/>
  <c r="AM17" i="107" s="1"/>
  <c r="AN17" i="107" s="1"/>
  <c r="AO17" i="107" s="1"/>
  <c r="AP17" i="107" s="1"/>
  <c r="AQ17" i="107" s="1"/>
  <c r="AR17" i="107" s="1"/>
  <c r="AS17" i="107" s="1"/>
  <c r="AT17" i="107" s="1"/>
  <c r="AU17" i="107" s="1"/>
  <c r="AV17" i="107" s="1"/>
  <c r="AW17" i="107" s="1"/>
  <c r="AX17" i="107" s="1"/>
  <c r="AY17" i="107" s="1"/>
  <c r="AZ17" i="107" s="1"/>
  <c r="BA17" i="107" s="1"/>
  <c r="BB17" i="107" s="1"/>
  <c r="T31" i="104" l="1"/>
  <c r="U31" i="104" s="1"/>
  <c r="V31" i="104" s="1"/>
  <c r="W31" i="104" s="1"/>
  <c r="X31" i="104" s="1"/>
  <c r="Y31" i="104" s="1"/>
  <c r="Z31" i="104" s="1"/>
  <c r="AA31" i="104" s="1"/>
  <c r="AB31" i="104" s="1"/>
  <c r="AC31" i="104" s="1"/>
  <c r="AD31" i="104" s="1"/>
  <c r="AE31" i="104" s="1"/>
  <c r="AF31" i="104" s="1"/>
  <c r="AG31" i="104" s="1"/>
  <c r="T30" i="104"/>
  <c r="U30" i="104" s="1"/>
  <c r="V30" i="104" s="1"/>
  <c r="W30" i="104" s="1"/>
  <c r="X30" i="104" s="1"/>
  <c r="Y30" i="104" s="1"/>
  <c r="Z30" i="104" s="1"/>
  <c r="AA30" i="104" s="1"/>
  <c r="AB30" i="104" s="1"/>
  <c r="AC30" i="104" s="1"/>
  <c r="AD30" i="104" s="1"/>
  <c r="AE30" i="104" s="1"/>
  <c r="AF30" i="104" s="1"/>
  <c r="AG30" i="104" s="1"/>
</calcChain>
</file>

<file path=xl/sharedStrings.xml><?xml version="1.0" encoding="utf-8"?>
<sst xmlns="http://schemas.openxmlformats.org/spreadsheetml/2006/main" count="1427" uniqueCount="539">
  <si>
    <t>FutEE</t>
  </si>
  <si>
    <t> </t>
  </si>
  <si>
    <t>Ongoing</t>
  </si>
  <si>
    <t>Sprint 2</t>
  </si>
  <si>
    <t>Notes</t>
  </si>
  <si>
    <t>Complete</t>
  </si>
  <si>
    <t>In progress</t>
  </si>
  <si>
    <t>OMBU</t>
  </si>
  <si>
    <t>eTRM v2 Project Development Schedule</t>
  </si>
  <si>
    <t>Phase 1</t>
  </si>
  <si>
    <t>Project week</t>
  </si>
  <si>
    <t>Monday is</t>
  </si>
  <si>
    <t xml:space="preserve">Release 2.1 </t>
  </si>
  <si>
    <t>Planning</t>
  </si>
  <si>
    <t>Development</t>
  </si>
  <si>
    <t>Sprint 1</t>
  </si>
  <si>
    <t>Integration testing (OMBU)</t>
  </si>
  <si>
    <t>Acceptance</t>
  </si>
  <si>
    <t>Launch</t>
  </si>
  <si>
    <t>Phase 2</t>
  </si>
  <si>
    <t>Calendar week</t>
  </si>
  <si>
    <t xml:space="preserve">Release 2.2 </t>
  </si>
  <si>
    <t>Planning (OMBU/Team)</t>
  </si>
  <si>
    <t>2.2 &amp; Sp3 plan</t>
  </si>
  <si>
    <t>+1 week</t>
  </si>
  <si>
    <t>Sp4 plan</t>
  </si>
  <si>
    <t>Sp5/6 plan</t>
  </si>
  <si>
    <t>Sp6/7 plan</t>
  </si>
  <si>
    <t>Sp7 plan</t>
  </si>
  <si>
    <t>*</t>
  </si>
  <si>
    <t>Sp8 plan</t>
  </si>
  <si>
    <t>Development (OMBU)</t>
  </si>
  <si>
    <t>Sprint 3</t>
  </si>
  <si>
    <t>Sprint 4</t>
  </si>
  <si>
    <t>Sprint 5</t>
  </si>
  <si>
    <t>Sprint 6</t>
  </si>
  <si>
    <t>Sprint 7</t>
  </si>
  <si>
    <t>Sprint 8</t>
  </si>
  <si>
    <t>Sprint Review (Team)</t>
  </si>
  <si>
    <t>Sp3 rev</t>
  </si>
  <si>
    <t>Sp4 rev</t>
  </si>
  <si>
    <t>Sp5 rev</t>
  </si>
  <si>
    <t>*  #3 rev</t>
  </si>
  <si>
    <t>*  Sp6 rev</t>
  </si>
  <si>
    <t>*  Sp7 rev</t>
  </si>
  <si>
    <t>*  Sp8 rev</t>
  </si>
  <si>
    <t>Integration Testing (OMBU)</t>
  </si>
  <si>
    <t>Acceptance Testing (Team)</t>
  </si>
  <si>
    <t xml:space="preserve">7/1 handoff </t>
  </si>
  <si>
    <t>Launch (OMBU)</t>
  </si>
  <si>
    <t xml:space="preserve">Release </t>
  </si>
  <si>
    <t xml:space="preserve">Release 2.2.1 </t>
  </si>
  <si>
    <t xml:space="preserve">Planning </t>
  </si>
  <si>
    <t>Acceptance Testing (FutEE)</t>
  </si>
  <si>
    <t xml:space="preserve">Release 2.2.2 </t>
  </si>
  <si>
    <t xml:space="preserve">Release 2.3 </t>
  </si>
  <si>
    <t>Sprint plan</t>
  </si>
  <si>
    <t>S9</t>
  </si>
  <si>
    <t>S10</t>
  </si>
  <si>
    <t>S11</t>
  </si>
  <si>
    <t>H o l i d a y</t>
  </si>
  <si>
    <t>S12</t>
  </si>
  <si>
    <t>Sprint 9</t>
  </si>
  <si>
    <t>Sprint 10</t>
  </si>
  <si>
    <t>Sprint 11</t>
  </si>
  <si>
    <t>Sprint 12</t>
  </si>
  <si>
    <t>S9 *</t>
  </si>
  <si>
    <t>S10 *</t>
  </si>
  <si>
    <t>S11 *</t>
  </si>
  <si>
    <t>S12 *</t>
  </si>
  <si>
    <t>Release</t>
  </si>
  <si>
    <r>
      <t xml:space="preserve">* = </t>
    </r>
    <r>
      <rPr>
        <sz val="11"/>
        <color rgb="FF000000"/>
        <rFont val="Source Sans Pro"/>
        <family val="2"/>
      </rPr>
      <t>Deliverable(s) for Stakeholders to Review</t>
    </r>
  </si>
  <si>
    <t>10/11 - Notify OMBU if need xtra week for s10 testing</t>
  </si>
  <si>
    <t>11/8 - Notify OMBU if need xtra week for s11 testing</t>
  </si>
  <si>
    <t>Release 2.4</t>
  </si>
  <si>
    <t>Sp6 rev</t>
  </si>
  <si>
    <t>Sp7 rev</t>
  </si>
  <si>
    <t>Sp8 rev</t>
  </si>
  <si>
    <t>eTRM v2: Enhancements Mapped to Sprints</t>
  </si>
  <si>
    <t>Version</t>
  </si>
  <si>
    <t>Sprint</t>
  </si>
  <si>
    <t xml:space="preserve">Enhancement # </t>
  </si>
  <si>
    <t>Enhancement Description</t>
  </si>
  <si>
    <t>Sprint Completion Due Date</t>
  </si>
  <si>
    <t>Status</t>
  </si>
  <si>
    <t>Date received approval from FutEE</t>
  </si>
  <si>
    <t>Notes / Change Log</t>
  </si>
  <si>
    <t>Add additional data fields at direction of CPUC Staff to meet Deemed Data Standard.</t>
  </si>
  <si>
    <t>Enhancements to measure characterization PDF.</t>
  </si>
  <si>
    <t>Add an API endpoint that provides a master list of permutations across latest published versions of all measures.</t>
  </si>
  <si>
    <t>Create a process (an application programming interface or “API”) with specific view designed by the ex ante team for the eTRM) that would sync with the ex ante database (EAdb) and update the eTRM shared tables daily.</t>
  </si>
  <si>
    <t>Add ability for editors to choose what column appear (and their order) in the characterization when a value table is embedded (both shared and measure-specific)</t>
  </si>
  <si>
    <t>2.1 and 2.2 (see notes*)</t>
  </si>
  <si>
    <t>1 and 3 (see note*)</t>
  </si>
  <si>
    <t>Set versioning of shared parameters and value tables at the object level rather than at the shared data library level</t>
  </si>
  <si>
    <t>See notes</t>
  </si>
  <si>
    <t>n/a</t>
  </si>
  <si>
    <t>* Progress on design and definition to start in Phase 1; design and implementation also in Phase 2</t>
  </si>
  <si>
    <t>Develop and add ability to download master report (flat file) of measure permutations that is not limited to a single measure.</t>
  </si>
  <si>
    <t>Develop master report (flat file) of measure permutations that is not limited to a single measure.</t>
  </si>
  <si>
    <t>Add additional data fields at staff direction to meet the Deemed Data Standard.</t>
  </si>
  <si>
    <t>Add an affordance to download the measure characterization PDF separately from the full measure download packet. Only the PDF would be contained in the download.</t>
  </si>
  <si>
    <t>Add measure name and version number to the characterization PDF file name.</t>
  </si>
  <si>
    <t>Redesign the reference file download green rectangle element to reduce its footprint for an individual reference and when seen in a long list of references.</t>
  </si>
  <si>
    <t>Creation of a CPUC-specific shared data library for DEER measures. This shared data library would support versioned parameters and value tables managed by CPUC and available for eTRM measures to import. Creation of CPUC-specific workspace to allow for storage and viewing of DEER Measure and Energy data that could be imported into the eTRM Measure Template for further development and approval. Users who wish to develop a new measure based upon a valid DEER Measure (a DEER measure that has not expired) shall be able to import DEER Energy data into the eTRM Measure Template for further development of a statewide measure.</t>
  </si>
  <si>
    <t xml:space="preserve">Implement functions that assign a reference to a value table row. </t>
  </si>
  <si>
    <t>Add the ability for a reference to be associated with a measure, value table, parameter or calculation by a specific page or table number. This eliminates the need to duplicate references in the reference library.</t>
  </si>
  <si>
    <t>Design and implement a pagination selector to all paginated eTRM lists (except panel lists), offering pagination by 25, 50, 100 objects.</t>
  </si>
  <si>
    <t>Set versioning of shared parameters and value tables at the object (table/parameter) level rather than at the shared data library level.</t>
  </si>
  <si>
    <t xml:space="preserve">Incorporate interactive report rendering system (e.g., Tableau Public Version) with eTRM. Build presentment into dedicated eTRM page (via iframe) and add Report link to global navigation. </t>
  </si>
  <si>
    <t>Add ability for the eTRM to generate a flat- file export that is compatible with the CET measure import specification:
- The user shall be able to select measures from an available list 
- The user should be able to filter the measures based on parameters that define permutations (e.g., Delivery type, MAT)  
- eTRM shall be able to import permutation- level cost-effectiveness values from a flat file that is compatible with CET measure results file specifications: 
-Values will be loaded and stored at the measure permutation level.</t>
  </si>
  <si>
    <t xml:space="preserve">Implement a software hard-coded roles and permissions matrix. Roles will still be categorized into system roles or measure roles. Included in the roles created shall be “CPUC User.” </t>
  </si>
  <si>
    <t>Define and implement workflows to eTRM for Energy Division ex ante workpaper review, tracking, approval, and value updating functionality.</t>
  </si>
  <si>
    <t>Add Functions that support email notifications as a measure changes status and assignee</t>
  </si>
  <si>
    <t>This Enhancement was moved to Sprint 6 in support of the Workflow theme – Ayad confirmed 3/22.</t>
  </si>
  <si>
    <t>When Shared Table updates occur, the system will determine which measures are affected and permit the administrator to notify the appropriate parties who have registered for notification when specific measures or measure technology types change. Update notification would be at discretion of administrator.</t>
  </si>
  <si>
    <t>May 28,2021</t>
  </si>
  <si>
    <t>This Enhancement was moved to Sprint 7 in support of the Workflow theme – Ayad confirmed 3/22.</t>
  </si>
  <si>
    <t>Add ≥ and ≤ to the list of available symbols in the rich text editor toolbar.</t>
  </si>
  <si>
    <t>PA workspace - Ability for PAs to assign their measure/solution codes to eTRM measures and permutations.</t>
  </si>
  <si>
    <t>Add ability to attach files to measure log entry</t>
  </si>
  <si>
    <t>Add ability to attach cover sheet to measure detail panel</t>
  </si>
  <si>
    <t>Application performance upgrade</t>
  </si>
  <si>
    <t>CPUC Support Tables to Shared Data Library auto-sync</t>
  </si>
  <si>
    <t>Multi-measure CET download</t>
  </si>
  <si>
    <t>Published measure overrides without advancing version number</t>
  </si>
  <si>
    <t>2.2.1</t>
  </si>
  <si>
    <t>AH 33</t>
  </si>
  <si>
    <t xml:space="preserve">Changes to importing routine of CET output file into eTRM.  Additional data fields required for CET. </t>
  </si>
  <si>
    <t>AH 34</t>
  </si>
  <si>
    <t xml:space="preserve">Remove EndDate from the permutation data spec (OMBU will keep this field in the permutation data spec, but not flag the measure version as out of conformance with the spec when the EndDate value is blank.) </t>
  </si>
  <si>
    <t>AH 40</t>
  </si>
  <si>
    <t>Increase per day API limit to 2,500</t>
  </si>
  <si>
    <t>2.2.2</t>
  </si>
  <si>
    <t>AH 31</t>
  </si>
  <si>
    <t>All measure permutations report: latest published versio to all published versions</t>
  </si>
  <si>
    <t>AH 32</t>
  </si>
  <si>
    <t>All permutations API endpoint: latest published versionto all published versions</t>
  </si>
  <si>
    <t>AH 35</t>
  </si>
  <si>
    <t>Replace "Workpaper" with "Measure Package"</t>
  </si>
  <si>
    <t>AH 36</t>
  </si>
  <si>
    <t>NTG shared value table - add description field to sync script.</t>
  </si>
  <si>
    <t>AH 37</t>
  </si>
  <si>
    <t xml:space="preserve">Update measure table script filter.  </t>
  </si>
  <si>
    <t>AH 38</t>
  </si>
  <si>
    <t>Create filter logic when EndDate is blank (for report filters, etc.)</t>
  </si>
  <si>
    <t>Applies to site search, measure list, manage measure list. Ensure the statewide measure ID is always displayed next to the measure name when viewing a list of measures.</t>
  </si>
  <si>
    <t>Create a dedicated schema on the server where views for all of the shared tables that will be read by CEDARS can be created, stored and modified. Provide assistance on how to make the 21 existing views work with the JSON tables, which includes the two new tables for ‘source_status’ and ‘Measure’.</t>
  </si>
  <si>
    <t>8/26/21 - #74 cancelled from 2.3 and will be added to 2.4 list. Confirmed by Amy Reardon.
This enhancement was put on hold during Sprint 5 planning, moved to Release 2.3</t>
  </si>
  <si>
    <t>Workflow - Status reports</t>
  </si>
  <si>
    <t>Workflow - CPUC Review team dashboard</t>
  </si>
  <si>
    <t>Workflow - Measure review commenting platform</t>
  </si>
  <si>
    <t>Implement data typing to the permutation data spec</t>
  </si>
  <si>
    <t>Implement a dedicated read-only database for the API, to enable higher API limits</t>
  </si>
  <si>
    <t>Workflow - Assignment to Others</t>
  </si>
  <si>
    <t>Add load shape data to CPUC Support Tables. Per energy impact type (3M), 1000 columns of data, 900 of which are the load shape, optimization to nightly sync (look at last mod fields in the PEAR db)</t>
  </si>
  <si>
    <t>Workflow - Measure log notifications / Daily digest (Measure log notifications; now notifications are instantaneous; this will provide the option to have a option to have a daily notification instead)</t>
  </si>
  <si>
    <t xml:space="preserve">Ability to filter the results of the measure, permutation and shared object API endpoints by version last committed date. </t>
  </si>
  <si>
    <t>Add an API endpoint that provides a master list of value tables across latest published versions of all measures and including the shared data library.</t>
  </si>
  <si>
    <t xml:space="preserve">Traded out of sprint 7 to allow for workflow enhancements #113 and #115 </t>
  </si>
  <si>
    <t>Reconsider all places where an API name is presented to the user and consider the use of a friendly name instead. If we pursue a friendly name, effort includes: Ability for users to manage the friendly name, Effort to migrate existing measures to use their friendly name, eliminating the need for Cal TF to update all measures</t>
  </si>
  <si>
    <t>This enhancement was removed from the sprint 7 2.2 sprint plan; Cal TF staff determined need to consider implications and if using friendly names is what is desired.</t>
  </si>
  <si>
    <t>eTRM v2: Key Project Milestones and Deliverables</t>
  </si>
  <si>
    <t>Task #</t>
  </si>
  <si>
    <t>Task Description</t>
  </si>
  <si>
    <t>Deliverables</t>
  </si>
  <si>
    <t>Responsible Party</t>
  </si>
  <si>
    <t>Due Date</t>
  </si>
  <si>
    <t>Phase/ Release</t>
  </si>
  <si>
    <t>Task 1: Project Initiation</t>
  </si>
  <si>
    <t xml:space="preserve">Project Initiation Meetings </t>
  </si>
  <si>
    <t>3 meeting materials (agenda and notes)</t>
  </si>
  <si>
    <t>SBW, FutEE, OMBU</t>
  </si>
  <si>
    <t>NA</t>
  </si>
  <si>
    <t>Project Planning Documents (workplan)</t>
  </si>
  <si>
    <t>Draft and final workplans</t>
  </si>
  <si>
    <t>SBW</t>
  </si>
  <si>
    <t>Project Planning Documents (schedule for Phase 1 and Phase 2 enhancements)</t>
  </si>
  <si>
    <t xml:space="preserve">Phase 1 and Phase 2 schedules </t>
  </si>
  <si>
    <t>October 25, 2020 for 2.1
January 15, 2021 for 2.2
June 18, 2021 for 2.3</t>
  </si>
  <si>
    <t xml:space="preserve">Task 2: Implement Phase 1 and Phase 2 Enhancements </t>
  </si>
  <si>
    <t>Sprint 1 and 2 planning</t>
  </si>
  <si>
    <t>Sprint enhancements and functional requirements</t>
  </si>
  <si>
    <t>OMBU, FutEE</t>
  </si>
  <si>
    <t>1/ 2.1</t>
  </si>
  <si>
    <t>1, 2</t>
  </si>
  <si>
    <t>Sprint 1 development</t>
  </si>
  <si>
    <t>Sprint testing handoff package</t>
  </si>
  <si>
    <t>Sprint 1 testing (core team mebers)</t>
  </si>
  <si>
    <t>Testing feedback</t>
  </si>
  <si>
    <t>FutEE, Core Team</t>
  </si>
  <si>
    <t>Sprint 2 development</t>
  </si>
  <si>
    <t>Sprint 2 testing (core team mebers)</t>
  </si>
  <si>
    <t>Integration Testing 2.1 (OMBU)</t>
  </si>
  <si>
    <t>Integration testing handoff package</t>
  </si>
  <si>
    <t>Acceptance Testing 2.1</t>
  </si>
  <si>
    <t>Executable copy of eTRM code and software tools developed for Phase 1 and Phase 2 enhancements</t>
  </si>
  <si>
    <t>2.1 Release</t>
  </si>
  <si>
    <t>62 weeks after NTP</t>
  </si>
  <si>
    <t>Copy of database that can be uploaded and viewed in an executable copy of the eTRM installed on a computer that will not regularly host the eTRM.</t>
  </si>
  <si>
    <t>Completion, Phase 1, Release 2.1</t>
  </si>
  <si>
    <t>eTRM Release ver. 2.1 (Executable Copy) and associated updated System Administrator Guide</t>
  </si>
  <si>
    <t>30 bus days after Release 2.1</t>
  </si>
  <si>
    <t>Phase 2.2 and Sprint 3 planning</t>
  </si>
  <si>
    <t>2/ 2.2</t>
  </si>
  <si>
    <t>Approval of Sprint 3 requirements and 2.2 sprint plan were delayed 1 week in initial schedule</t>
  </si>
  <si>
    <t>Sprint 3 development</t>
  </si>
  <si>
    <t>Sprint 3 testing (core team members)</t>
  </si>
  <si>
    <t>Sprint 4 Planning</t>
  </si>
  <si>
    <t>Sprint 4 development</t>
  </si>
  <si>
    <t>Sprint 4 testing (core team members)</t>
  </si>
  <si>
    <t>Sprint 5 planning</t>
  </si>
  <si>
    <t>Sprint 5 development</t>
  </si>
  <si>
    <t>Sprint 5  testing (core team members)</t>
  </si>
  <si>
    <t>Sprint 6 planning</t>
  </si>
  <si>
    <t>OMBU, FutEE, Team</t>
  </si>
  <si>
    <t>Schedule updated to allow for additional Sprint 6 planning</t>
  </si>
  <si>
    <t>Sprint 6 development</t>
  </si>
  <si>
    <t>Sprint 6  testing (core team members)</t>
  </si>
  <si>
    <t>Sprint 7 planning</t>
  </si>
  <si>
    <t>Sprint 7 development</t>
  </si>
  <si>
    <t>May 21,2021</t>
  </si>
  <si>
    <t>Sprint 7 testing (core team members)</t>
  </si>
  <si>
    <t>Sprint 8 planning</t>
  </si>
  <si>
    <t>2/ 2.3</t>
  </si>
  <si>
    <t>Sprint 8 added to Release 2.2</t>
  </si>
  <si>
    <t>Sprint 8 development</t>
  </si>
  <si>
    <t>Sprint 8 testing (core team members)</t>
  </si>
  <si>
    <t>Integration Testing 2.2 (OMBU)</t>
  </si>
  <si>
    <t>3, 4, 5, 6, 7, 8</t>
  </si>
  <si>
    <t>Acceptance Testing 2.2</t>
  </si>
  <si>
    <t>Completion, Phase 2, Release 2.2</t>
  </si>
  <si>
    <t>2.2 Release</t>
  </si>
  <si>
    <t>eTRM Release ver. 2.2 (Executable Copy) and associated updated System Administrator Guide</t>
  </si>
  <si>
    <t>30 bus days after Release 2.2</t>
  </si>
  <si>
    <t>Sprint 9 planning</t>
  </si>
  <si>
    <t>Sprint 9 development</t>
  </si>
  <si>
    <t>Not started</t>
  </si>
  <si>
    <t>Sprint 9 testing (core team members)</t>
  </si>
  <si>
    <t>Sprint 10 planning</t>
  </si>
  <si>
    <t>Sprint 10 development</t>
  </si>
  <si>
    <t>Sprint 10 testing (core team members)</t>
  </si>
  <si>
    <t>Sprint 11 planning</t>
  </si>
  <si>
    <t>Sprint 11 development</t>
  </si>
  <si>
    <t>Sprint 11  testing (core team mebers)</t>
  </si>
  <si>
    <t>Sprint 12 planning</t>
  </si>
  <si>
    <t>Sprint 12 development</t>
  </si>
  <si>
    <t>Sprint 12 testing (core team members)</t>
  </si>
  <si>
    <t>Integration Testing 2.3 (OMBU)</t>
  </si>
  <si>
    <t xml:space="preserve"> 9, 10, 11, 12</t>
  </si>
  <si>
    <t>Acceptance Testing 2.3</t>
  </si>
  <si>
    <t>Completion, Phase 2, Release 2.3</t>
  </si>
  <si>
    <t>2.3 Release</t>
  </si>
  <si>
    <t>9, 10, 11, 12</t>
  </si>
  <si>
    <t>eTRM Release ver. 2.3 (Executable Copy) and associated updated System Administrator Guide</t>
  </si>
  <si>
    <t>30 bus days after Release 2.3</t>
  </si>
  <si>
    <t>Not Started</t>
  </si>
  <si>
    <t>Task 3: Update eTRM Documentation to Reflect Phase 1 and Phase 2 Enhancements</t>
  </si>
  <si>
    <t>Update User Guides</t>
  </si>
  <si>
    <t>Updated user guides after each release</t>
  </si>
  <si>
    <t>Draft - 5 bus days after start of each T&amp;A period</t>
  </si>
  <si>
    <t>1 &amp; 2/ 2.1, 2.2, 2.3</t>
  </si>
  <si>
    <t>All</t>
  </si>
  <si>
    <t>Update System Administrator Guides</t>
  </si>
  <si>
    <t>Updated system admin guide after each release</t>
  </si>
  <si>
    <t>Task 4: Limited Release for Testing and Acceptance Process</t>
  </si>
  <si>
    <t>Email notification to Project Manager of Start of Testing and Acceptance Phase Start for Releases 2.1, 2.2, and 2.3</t>
  </si>
  <si>
    <t>Email notifications</t>
  </si>
  <si>
    <t>Email notification to Project Manager of End of Testing and Acceptance Phase End for Releases 2.1, 2.2, and 2.3</t>
  </si>
  <si>
    <t>Teleconference for Overview of eTRM System and Interactive Demonstration (for Release 2.1, 2.2, and 2.3), each to include Key Stakeholders, Cal TF Staff, and their respective testers.</t>
  </si>
  <si>
    <t>Teleconferences</t>
  </si>
  <si>
    <t>On-Call Support: Provide dedicated staff to answer support questions via phone and e-mail</t>
  </si>
  <si>
    <t>On-Call Support</t>
  </si>
  <si>
    <t>All comments received documented in project management tool and included in Testing and Acceptance Summary Memo</t>
  </si>
  <si>
    <t>Feedback worksheets</t>
  </si>
  <si>
    <t>Task 5: Track and Report on Schedule and Budget</t>
  </si>
  <si>
    <t>Set Up and Provide Training for Project Management Tool</t>
  </si>
  <si>
    <t xml:space="preserve">Project management tool </t>
  </si>
  <si>
    <t>Conduct Weekly Meetings</t>
  </si>
  <si>
    <t>Weekly meeting materials</t>
  </si>
  <si>
    <t>Written Corrective Action Plan</t>
  </si>
  <si>
    <t xml:space="preserve">Corrective Action Plan </t>
  </si>
  <si>
    <t>As needed</t>
  </si>
  <si>
    <t xml:space="preserve">Task 6:  Provide eTRM Hosting Monitoring and Maintenance </t>
  </si>
  <si>
    <t xml:space="preserve">Monthly eTRM Hosting Monitoring and Maintenance Report </t>
  </si>
  <si>
    <t xml:space="preserve">Monthly Monitoring and Maintenance Report </t>
  </si>
  <si>
    <t>Task 7: Fix “Bugs” or Minor Feature Development</t>
  </si>
  <si>
    <t>Bug Fixes</t>
  </si>
  <si>
    <t>Task order and acceptance notice</t>
  </si>
  <si>
    <t>Minor Feature Development</t>
  </si>
  <si>
    <t>Task 8:  Refine and Provide Prices for Future Enhancements in Collaboration with Cal TF Staff and Key Stakeholders</t>
  </si>
  <si>
    <t>Memorandum of prioritized and refined future proposed Enhancements with cost estimates</t>
  </si>
  <si>
    <t>future enhancement memos</t>
  </si>
  <si>
    <t>Stakeholders enter requests for future enhancements in SharePoint</t>
  </si>
  <si>
    <t>Category</t>
  </si>
  <si>
    <t>eTRM v2: Enhancement List</t>
  </si>
  <si>
    <t>Enhancement #</t>
  </si>
  <si>
    <t>Phase
1 or 2 *</t>
  </si>
  <si>
    <t>Expanded Description</t>
  </si>
  <si>
    <t>Business Rationale</t>
  </si>
  <si>
    <t>Not mapped</t>
  </si>
  <si>
    <t>Additional funding added to FR-48 to increase to 24 fields; Phase-1 = 2 fields; Phase 2 = balance of fields.</t>
  </si>
  <si>
    <t>PEAR integration</t>
  </si>
  <si>
    <t>Create a process (API with specific views designed by the ex ante team for the eTRM) that would sync with the Ex Ante tables and update the eTRM shared tables daily. </t>
  </si>
  <si>
    <t> - Process would poll PEAR database tables every weeknight and compare contents to corresponding Shared Table
- When differences are detected, system notified administrator(s).
- Administrators would be able to commit identified changes to new table versions. Administrators may also reject identified changes if appropriate.</t>
  </si>
  <si>
    <t xml:space="preserve">The process of monitoring Ex Ante tables for changes may best be addressed outside eTRM, given that not all eTRM shared tables subject to update may be in spreadsheets versus database. </t>
  </si>
  <si>
    <t>Shared library</t>
  </si>
  <si>
    <t xml:space="preserve">This will simplify measure updates, particularly if only one shared table is updated </t>
  </si>
  <si>
    <t>X</t>
  </si>
  <si>
    <t>Value tables</t>
  </si>
  <si>
    <t>Add ability for editors to choose what columns appear (and their order) in the characterization when a value table is embedded (both shared and measure- specific).</t>
  </si>
  <si>
    <t>1&amp;2</t>
  </si>
  <si>
    <t>Deployments</t>
  </si>
  <si>
    <t>Add the ability to maximize production system uptime during deployment of enhancements and fixes. Deployments that require system downtime should be deployed outside typical business hours.</t>
  </si>
  <si>
    <t>Testing</t>
  </si>
  <si>
    <t>Add the ability to utilize the staging environment as a User Acceptance Testing platform for all enhancements.</t>
  </si>
  <si>
    <t>Add the ability to retain independent user profiles between staging and production environments during deployment of enhancements and fixes.</t>
  </si>
  <si>
    <t>Add the ability to deploy enhancements to production environment without compromising existing measures, measure data and user tracking data.</t>
  </si>
  <si>
    <t>Add the ability to roll-back changes in the event of failed deployment, without loss of data.</t>
  </si>
  <si>
    <t>Hourly savings</t>
  </si>
  <si>
    <t>Add ability to associate load shapes--either 8,760-hour or compressed format--to measure permutations based on permutation attributes. eTRM should store library of load shapes, which may be associated at the permutation level.
Energy Division will need to finalize appropriate measure-level load shapes that can be used for each measure or technology type, but we would like to add IDs now if we can. </t>
  </si>
  <si>
    <t>  </t>
  </si>
  <si>
    <t>- POUs want to use CEC 8,760-hour load shapes
- LADWP wants ability to use custom load shapes (not default CEC load shapes) once they are developed.
 - IOUs may need 8760 load shapes for GHG reduction calculations
NOTE: Cal TF will create table of load shapes that vary based on permutation attributes</t>
  </si>
  <si>
    <t>Reporting</t>
  </si>
  <si>
    <t>Add the ability to select any available public field in any order, downloadable as Excel or PDF file. Ability for user to save report format associated with their specific log-in credentials so they can use repeatedly.</t>
  </si>
  <si>
    <t xml:space="preserve">Users will need different information in different formats for viewing and downloading; users should not have to recreate reports each time they want to use a report.  </t>
  </si>
  <si>
    <t xml:space="preserve">Ability to show certain data in visually intuitive, interactive format would be useful for users </t>
  </si>
  <si>
    <t>Add an extension of notifications available on measure and permutation reports. Any change to the data in the report, where the source is from a commit (NOT a saved draft) would trigger a notification to subscribers. Notifications would be aggregated so that a user only receives one notification per report per day, in the case that someone is committing updates to a measure multiple times in one day.</t>
  </si>
  <si>
    <t xml:space="preserve">Scheduled reports are not very useful to program implementers and others who are primarily interested in knowing when underlying measure data changes and may impact their programs  </t>
  </si>
  <si>
    <t xml:space="preserve">This facilitates mass loading of data primarily into utility platforms until such time as they can accommodate data loading via APIs. It also aids users who want to evaluate multiple measures externally. </t>
  </si>
  <si>
    <t xml:space="preserve">This facilitates mass loading of data primarily into utility platforms until such time as they can accommodate data loading via APIs </t>
  </si>
  <si>
    <t>Administration</t>
  </si>
  <si>
    <t>5 roles will be created at the estimated cost (additional roles, if needed, will cost more).</t>
  </si>
  <si>
    <t>Additional roles will be needed to support the expected measure review process that involves CalTF and CPUC Consultants. This will also support the automated workflow enhancement by ensuring that designated entities during workflow have access to measures commensurate with the assigned role.</t>
  </si>
  <si>
    <t>Automated workflow ensures that measures progress through a properly defined review process and associated statuses, while eliminating possibility of inadvertently bypassing necessary review steps prior to measure publication</t>
  </si>
  <si>
    <t>Add Functions that support email notifications as a measure changes status and assignee, including: 
– Ability for a user to assign a measure to another user 
– During a measure status change 
– Independently of a measure status change (admin only) 
– Email notifications when a measure is assigned to you 
– Email reminders after a period of time that a measure has been assigned to you</t>
  </si>
  <si>
    <t>This enhancement supports the automated workflow by ensuring that "next step" reviewers are timely notified of measures pending their review.</t>
  </si>
  <si>
    <t xml:space="preserve">Measure developers and subscribers should be notified when underlying shared table data changes, which may lead to changes in the affected measure(s). </t>
  </si>
  <si>
    <t>CET integration</t>
  </si>
  <si>
    <t xml:space="preserve">eTRM would be more useful for planning if measure-level and program-level cost effectiveness could be run and program planners given information about when measure is cost-effective. </t>
  </si>
  <si>
    <t>Measures</t>
  </si>
  <si>
    <t xml:space="preserve">Develop filters for dashboards that are specific to individual users. The dashboards and filters shall only be viewable by a specific user, as determined by the user’s log-in credentials. as specified. Filters include end use, sector, and delivery type.    </t>
  </si>
  <si>
    <t>As eTRM is populated with full universe of published measures (approx. 150), the ability for users to easily filter (one-click) by key parameters will improve user experience.</t>
  </si>
  <si>
    <t>Update the measure data model to include a new field for delivery type, so that it can be filtered on. Delivery type shall be added to the table of measures on the user's dashboard.</t>
  </si>
  <si>
    <t>Value Tables</t>
  </si>
  <si>
    <t>Allow an editor to sort Value Tables based upon any column (parameter or value) and save that sort to embed that sort into a characterization field.</t>
  </si>
  <si>
    <t>Users will be better able to grasp, understand and work with data if they have some control over how it is organized and displayed.</t>
  </si>
  <si>
    <t>Implement the ability for an editor to transpose value tables. This applies to both static (RTE) tables and dynamic (embedded) tables. In the case of an embedded value table, this display configuration only applies to the table in the characterization, and does not affect the underlying value table (located in the Supporting Data page of the measure)</t>
  </si>
  <si>
    <t>Design new table styles (to be added to existing "Zebra" and "Plain" table style options). One example new style is a table with smaller font and narrower column widths. 
 Enable measure editors to set a table style to both static (RTE) and dynamic (embedded) tables.</t>
  </si>
  <si>
    <t>   </t>
  </si>
  <si>
    <t>Add ability for users to hide columns and rearrange columns based on individual session needs.</t>
  </si>
  <si>
    <t>Permutation table and generation</t>
  </si>
  <si>
    <t>Allow users to save their permutation table preferences for next time (including sorting, filtering, hiding columns, etc.)</t>
  </si>
  <si>
    <t>Add capability to show calculated values in value tables</t>
  </si>
  <si>
    <t xml:space="preserve">Business rationale: Will help users understand and trace calculated values that are inputs to savings calculations (Transparency) </t>
  </si>
  <si>
    <t>Support the Boolean type, with TRUE and FALSE displayed/imported/exported instead of 0 and 1.</t>
  </si>
  <si>
    <t>The use of TRUE and FALSE are more intuitive to most users, rather than a binary 1 or 0.</t>
  </si>
  <si>
    <t>Calculations</t>
  </si>
  <si>
    <t>Implement enhancement to the equation editing interface to allow editors to type directly into the editing bar (including autocomplete suggestions) without having to click (+) to see the list of terms to choose from.</t>
  </si>
  <si>
    <t>Inline autocomplete speeds up equation entry via the web application</t>
  </si>
  <si>
    <t>When viewing calculations, implement a way to provide insight as to the source of a calculation's variable – which could be a value table, parameter or another calculation – and a link to travel to the object detail page.</t>
  </si>
  <si>
    <t xml:space="preserve">If user mouses over a term, system lets user know what table the term is tied to. </t>
  </si>
  <si>
    <t xml:space="preserve">Add capability to have global or imported calculations. Global calculations are calculations that are used in more than one measure.  </t>
  </si>
  <si>
    <t xml:space="preserve">A number of calculations are identical across multiple measures (e.g., measure cost calculation). Allowing such to be shared will ensure consistency and improve measure entry efficiency </t>
  </si>
  <si>
    <t>Permutation table &amp; generation</t>
  </si>
  <si>
    <t>In the configure permutation fields panel, fields that are not mapped will be color- coded so that they are easier to see and correct.</t>
  </si>
  <si>
    <t>With few exceptions, all output fields in permutation table should be mapped to data spec field. Color coding provides quick, visual signal that fields may need to be mapped to be compatible with data spec</t>
  </si>
  <si>
    <t>Pre-map values from shared parameters/shared value tables to data spec field.</t>
  </si>
  <si>
    <t xml:space="preserve">Shared data fields almost always map to the same data spec field. Pre-mapping the field in the shared table relieves measure developer from repeatedly, manually mapping these fields within measures. </t>
  </si>
  <si>
    <t>Add capability for users to filter and sort permutation table. When filtered, system would automatically hide the rows that are no longer unique due to missing columns.</t>
  </si>
  <si>
    <t xml:space="preserve">Business rationale: Online permutation list can be unwieldy; filter and sort capability would address this. </t>
  </si>
  <si>
    <t>Include ability to hide columns of the permutation table that user may consider unnecessary. Column-hiding functionality should also hide duplicate rows if columns being hidden were distinguishing columns to unique permutations.</t>
  </si>
  <si>
    <t xml:space="preserve">Business rationale: Some users do not need the full set of permutation data for a given measure, and allowing reduced presentation set to be shown would be useful for certain implementers </t>
  </si>
  <si>
    <t>Exclusion tables</t>
  </si>
  <si>
    <t>In the exclusion table, implement a visual design for exclusion table rows that are NOT excluded (e.g. unchecked), so that they are easier for editors to scan in the table.</t>
  </si>
  <si>
    <t xml:space="preserve">Quickly provides feedback to measure designer about exclusions not in use </t>
  </si>
  <si>
    <t xml:space="preserve">Implement feature that allows range- checking on value tables. An editor would be able to specify a maximum value, minimum value, allowable data type (such as text or number only) and/or "cannot be empty" validation on a value table column. Value table cells that do not meet the validation criteria would be flagged to the measure developer or measure reviewer.
Prior to implementing this feature, ensure that error-checking features to be developed for eTRM are consistent with and at least as robust as the error-checking features for CET and CEDARs.
Note: This does not apply to static (RTE) tables.  </t>
  </si>
  <si>
    <t xml:space="preserve">Additional error-checking would allow eTRM to enforce error control at level similar to CEDARS, CET and other downstream data systems that use eTRM data </t>
  </si>
  <si>
    <t>Rich text editor</t>
  </si>
  <si>
    <t>Implement text comparison and redlining feature for all measure text fields so textual differences between different versions of a measure are readily apparent. This feature shall allow an editor to compare two versions of a measure, selected by the editor, marked up with differences.</t>
  </si>
  <si>
    <t>A built-in measure comparison capability will facilitate and expedite measure reviews, particularly where textual changes exist in the measure characterization.</t>
  </si>
  <si>
    <t>Once necessary license with the WebSpellChecker CKeditor plugin is obtained, ensure it is used as the spell- checking source for all rich text fields in the eTRM.</t>
  </si>
  <si>
    <t>While all browsers have spell-check capabilities, each is implemented differently, and effectiveness varies by browser. A unified spell-checker enables more consistent measure editing.</t>
  </si>
  <si>
    <t>Improves presentment within measure characterization</t>
  </si>
  <si>
    <t xml:space="preserve">Explore adding a drag-to-resize image capability to measure characterization rich text fields. If that solution is not recommended or stable, add up to two new image styles. One desired new style is a small stamp-size image style. </t>
  </si>
  <si>
    <t>References</t>
  </si>
  <si>
    <t>Improves ability to search, sort and report on reference library</t>
  </si>
  <si>
    <t>Add a field to the reference data model for Publication Date. Add a filter to the manage references list that allows filtering by publication date.</t>
  </si>
  <si>
    <t>Add "Year" field to search matrix for reference search.</t>
  </si>
  <si>
    <t>References that have file attachments will display an attachment icon in the manage references list. Implement the ability to filter the manage references list by "has attachment".</t>
  </si>
  <si>
    <t>Implement a list of common reference sponsor organizations. When adding or editing a reference, a user can select a sponsor organization from the list or add their own.</t>
  </si>
  <si>
    <t>API</t>
  </si>
  <si>
    <t xml:space="preserve">Facilitates loading of multiple measures' data into PA or implementer systems </t>
  </si>
  <si>
    <t>Add an API endpoint that provides a master list of all references. The list can be filtered by reference type.</t>
  </si>
  <si>
    <t xml:space="preserve">Allows PAs and implementers to retrieve reference lists for use in their platforms. </t>
  </si>
  <si>
    <t>Include "at a glance" capability for viewing tables without clicking into them (using mouse-over or hover-enabled popup).</t>
  </si>
  <si>
    <t xml:space="preserve">Allows users to "see" tables without having to click into them - improves user experience for casual users </t>
  </si>
  <si>
    <t xml:space="preserve">Provides functionality similar to many other websites </t>
  </si>
  <si>
    <t>Design and implement a new reference detail page. 
This reference detail would be viewable through site search, including the ability to include/exclude reference results from the search results list. All references shall be accessible through site search. </t>
  </si>
  <si>
    <t xml:space="preserve">Allows reference documents to be included in user search if desired </t>
  </si>
  <si>
    <t>Design and implement a new calculation detail page. Implement the addition of shared value tables, shared parameters and shared calculations being accessible through site search.</t>
  </si>
  <si>
    <t>Allows shared data to be included in search results</t>
  </si>
  <si>
    <t>Anonymous users</t>
  </si>
  <si>
    <t>Modify home page to allow view access without login. Such anonymous access would deny user features such as subscriptions, saved preferences, etc., that rely on a registrant's email address.</t>
  </si>
  <si>
    <t xml:space="preserve">Promotes transparency of eTRM (public, no registration required). </t>
  </si>
  <si>
    <t>Add additional fields to the "Configure permutation fields" panel, "Data spec" tab.</t>
  </si>
  <si>
    <t>Up to 24 new fields</t>
  </si>
  <si>
    <t>Additional fields will ensure interoperability with CET; Additional funding added to FR-48 to increase to 24 fields; Phase-1 = 2 fields; Phase 2 = balance of fields.</t>
  </si>
  <si>
    <t>Measure packet download</t>
  </si>
  <si>
    <t>Provides quick way for users to save/print measure characterization from eTRM</t>
  </si>
  <si>
    <t>Allow ability to perform 8,760-hour array calculations (for example, developing annual carbon impact using hourly values that can be summed over full year), as well as over measure lifetime.</t>
  </si>
  <si>
    <t>- POUs want to use CEC 8,760-hour load shapes
- LADWP wants ability to use custom load shapes (not default CEC load shapes) once they are developed.
 - IOUs may need 8760 load shapes for GHG reduction calculations
NOTE:   Cal TF will create table of load shapes that vary based on permutation attributes</t>
  </si>
  <si>
    <t>Continued improvement in measure text export can improve user experience via better readability</t>
  </si>
  <si>
    <t>Revisit enhancements to the measure characterization PDF, ensuring:
 - Logical page breaks, where possible (not splitting up object/table names from its host object/table, etc.)
- Maintain proportionality and consistency in text style levels (headings) and sizes (esp. static vs. dynamic table headings)
- Floated elements retain their size, instead of erroneously expanding to full width in the PDF
- All symbols in the measure characterization text and calculations will render correctly in the PDF</t>
  </si>
  <si>
    <t>Update parameter .csv files to identify which values from shared parameters are selected for measure.</t>
  </si>
  <si>
    <t xml:space="preserve">Business rationale: Makes measure download more useful by identifying parameters in use </t>
  </si>
  <si>
    <t xml:space="preserve">Improves presentment and accuracy of static calculations and relationships within measure characterization </t>
  </si>
  <si>
    <t>Business rationale: Measures may have similar names but are distinctly different. Including the SW ID avoids potential confusion.
This will become more important when we have the ability to download more than one measure at a time - we will want to make sure that the SW ID appears on the list to choose from.</t>
  </si>
  <si>
    <t>Allow ability to calculate Greenhouse Gas impacts using 8,760-hour GHG lookup data and 8,760-hour measure energy savings.</t>
  </si>
  <si>
    <t xml:space="preserve">Supports initiatives related to GHG mitigation and decarbonization in state. </t>
  </si>
  <si>
    <t>Data model</t>
  </si>
  <si>
    <t>Since equations rely on API names, the use of "friendly names" would improve readability of equations for users.</t>
  </si>
  <si>
    <t>Provide necessary enhancements to fulfil the CPUC's updated eTRM Workpaper workflow process once it is complete (develop workpaper management backend and front end infrastructure, CPUC user roles, workpaper and parameter-level version control management, integrated communication tools, user interface design, and other requirements as needed).</t>
  </si>
  <si>
    <t xml:space="preserve">All addressed by other requirements within the document.   </t>
  </si>
  <si>
    <t xml:space="preserve">Develop infrastructure as needed to ensure CEDARS can eventually use a live eTRM data connection for claims and reporting purposes. </t>
  </si>
  <si>
    <t>To be addressed by Row 77</t>
  </si>
  <si>
    <t>Provide the framework that would allow the eventual sunsetting of the PEAR/Ex-Ante database, at which point the CPUC user roles may absorb all administrative permissions.</t>
  </si>
  <si>
    <t xml:space="preserve">This is not software, but rather a procedure.  
Cal TF Staff would do.  </t>
  </si>
  <si>
    <t>Develop unanticipated enhancements that the CPUC determines essential within Phase 2 but did not foresee during the publication of this appendix.</t>
  </si>
  <si>
    <t>Creation of workpaper space for PAs to submit "Workpaper in Development" with ability for CPUC to provide early feedback on workpapers prior to submittal.</t>
  </si>
  <si>
    <t xml:space="preserve">Budgeted for three workflows.  This can be built into a workflow.  If intent is that workpaper = measure.  </t>
  </si>
  <si>
    <t>Add ability for the eTRM to generate a workpaper revision history by parameter.</t>
  </si>
  <si>
    <t xml:space="preserve">Captures all existing versions and what changes over time.  (175 hours).  Redline for data with respect to one other point.  Algorithm will always compare two.  Depends on how this needs to be displayed.  Relevant redlining.  </t>
  </si>
  <si>
    <t>Ability for PAs to assign their measure/solution codes to eTRM measures and permutations.</t>
  </si>
  <si>
    <t>All changes deployed under this scope will not impair compliance with System reliability requirements established as part of the Consulting Services Agreement dated 1/15/2018 between Future Energy Enterprises Inc. (FutEE) and SBW Consulting (specifically, TR-55 through TR-68).</t>
  </si>
  <si>
    <t>Infrastructure</t>
  </si>
  <si>
    <t>eTRM ver. 2.0 infrastructure upgrades, system administration manual updates, and code management</t>
  </si>
  <si>
    <t>cLioycPGw0O3hpGBL99nCE2sFnrn-JFAoEqdWCYlcnZUMkxFUFM5WlVYQTlYRDFWSjMxRUszQTZUNSQlQCN0PWcu</t>
  </si>
  <si>
    <t>Form1</t>
  </si>
  <si>
    <t>{bb0ec237-3bb2-4e95-bc50-24e4dd4e2095}</t>
  </si>
  <si>
    <t>Phase 2 (cont.)</t>
  </si>
  <si>
    <t>Implementation</t>
  </si>
  <si>
    <t>Definition only</t>
  </si>
  <si>
    <t>Design only</t>
  </si>
  <si>
    <t>Functional spec to be greenlighted during sprint 12 planning</t>
  </si>
  <si>
    <t>Functional spec to be greenlighted during sprint 11 planning</t>
  </si>
  <si>
    <t>Design only
Added definition of E145 to sprint 9 on 9/1.</t>
  </si>
  <si>
    <t>Functional spec to be greenlighted during sprint 10 planning</t>
  </si>
  <si>
    <r>
      <rPr>
        <b/>
        <sz val="9"/>
        <color theme="1"/>
        <rFont val="Arial"/>
        <family val="2"/>
      </rPr>
      <t>CHANGE LOG</t>
    </r>
    <r>
      <rPr>
        <sz val="9"/>
        <color theme="1"/>
        <rFont val="Arial"/>
        <family val="2"/>
      </rPr>
      <t xml:space="preserve">
r2 - 2/21/21: 
1. Extended sprint from 3 to 4 weeks to add 1 additional week for OMBU development. Core team review of each sprint to coincide with 1st week of development of next sprint.
2. Pushed out sprint 3 development because of 1 week added to review/approve sprint 3 and 2.2 sprint plan.
3. Indicate planning for 2 sprints at a time when possible.
r3 - 3/31/21:
1. Extended planning for Sprint 6 by 2 weeks.
2. Added Sprint 8 to include enhancements needed for 2.2 release.
3. Release 2.3 schedule, enhancements, and sprint plan will be revised in April 2021.
r4 - 4/14/2021:
1. Testing for enhancement #3 to occur during week of April 19 instead of May 3.  Other Sprint 6 enhancements will be testing during week of May 3 as previously scheduled.
r5 - 8/23/2021:
1. Added schedule for Version 2.3
r6 - 9/1/2021:
1. Added week for sprint 9 planning
2. Designated additional optional weeks for stakeholder testing</t>
    </r>
  </si>
  <si>
    <t>End Date:
(Sprint Greenlight)</t>
  </si>
  <si>
    <r>
      <rPr>
        <b/>
        <sz val="12"/>
        <color theme="0"/>
        <rFont val="Source Sans Pro"/>
        <family val="2"/>
      </rPr>
      <t xml:space="preserve">Complete </t>
    </r>
    <r>
      <rPr>
        <sz val="12"/>
        <color theme="0"/>
        <rFont val="Source Sans Pro"/>
        <family val="2"/>
      </rPr>
      <t xml:space="preserve">
</t>
    </r>
    <r>
      <rPr>
        <i/>
        <sz val="12"/>
        <color theme="0"/>
        <rFont val="Source Sans Pro"/>
        <family val="2"/>
      </rPr>
      <t>(sum of complete does not equal # of enhancements complete because some enhancements span across multiple sprints)</t>
    </r>
  </si>
  <si>
    <t>Origin: 
E-5082
E-5152
New Add by Stakeholders</t>
  </si>
  <si>
    <t>eTRM Enhancement General Description *</t>
  </si>
  <si>
    <t>E-5082</t>
  </si>
  <si>
    <t xml:space="preserve">E-5082 </t>
  </si>
  <si>
    <t>New - Added by Stakeholders</t>
  </si>
  <si>
    <t>Multi-measure CET import file download 
JH 5/17/21 - Revised hours from 28 to 35 as per OMBU during func spec scoping.</t>
  </si>
  <si>
    <t xml:space="preserve"> Ability for an Admin to Add/Change an “Sunset Date” for a published measure (that does not change the version). Part of this would be to append a line of text in the “Change Description” field.  DEPLOYED TO PRODUCTION, NOT WAIT TO RELEASE / Add CPUC administrator capability (+3 hours)</t>
  </si>
  <si>
    <t>E-5152</t>
  </si>
  <si>
    <t>PDF direct download - improve user experience</t>
  </si>
  <si>
    <t xml:space="preserve">Auto updates to shared objects </t>
  </si>
  <si>
    <t>Unique field validation: At the time of committing a draft of the measure, a check shall be made to verify that the calculated Measure Detail ID field is unique. If it is not unique, then a warning will be created that describes the issue. By ensuring that this fields is unique within the measure, we also ensure that it is unique throughout the entire database of publsihed measures because the combination of Measure ID and Measure Version is also unique across all published measures.</t>
  </si>
  <si>
    <t>Ability to note that a health warning has been checked</t>
  </si>
  <si>
    <t>Green vs Marigold Layered Icons should identify not just that a difference exists, but also that it affects this measure - Curretly, a marigold layered icon depicts that the aligned shared object in in the measure is not the latest version of that shared object. This enhancement will compare the data that is used in the measure (ie, one or more parameter labels) to the latest vesion of same shared data object. The color will remain Green unless there is both a later version of that shared object and the parameters/values used are also different (in any way). We need to agree "when" this check is made because it can change through the life of a measure.</t>
  </si>
  <si>
    <t>Dashboard should include your measure contributor role</t>
  </si>
  <si>
    <t>Update API-Single measure to match other API endpoints</t>
  </si>
  <si>
    <t>Information indicating shared objects have changed should be viewable by limited group</t>
  </si>
  <si>
    <t>Measure's Version History panel presents start/end dates</t>
  </si>
  <si>
    <t>Default view of measure should be the active measure</t>
  </si>
  <si>
    <t>9, 12</t>
  </si>
  <si>
    <t>Workpaper Cover Sheet</t>
  </si>
  <si>
    <t>Workflow - Measure Log / File Attachments</t>
  </si>
  <si>
    <t>Workflow - Timeclock feature</t>
  </si>
  <si>
    <t>CANCELLED -- Workpaper plan or have an online form associated with the measure.
No longer needed - WPP can be attached to measure log entry when PA is requesting feedback.</t>
  </si>
  <si>
    <t>Cancelled - already part of sprint 7</t>
  </si>
  <si>
    <t>9, 10, 12</t>
  </si>
  <si>
    <t>9, 10, 11</t>
  </si>
  <si>
    <t>CANCELLED Workflow - Assignment restriction</t>
  </si>
  <si>
    <t>Cancelled - part of E#18</t>
  </si>
  <si>
    <t>Workflow - Status transitions / Additional emails</t>
  </si>
  <si>
    <t xml:space="preserve">CANCELLED  Increase the number of measures returned per call to “Measures” method; we need all eTRM measures </t>
  </si>
  <si>
    <t>Cancelled - replaced by E#145</t>
  </si>
  <si>
    <t>CANCELLED  Provide a method to get the current, active, published version by measure ID, without specifying a version number (this will be important if users are not permitted to select older versions)</t>
  </si>
  <si>
    <t>CANCELLED  Provide a single method to get all shared data versions, parameters, and value tables; alternatively, provide a method to get all measure parameters and value tables, like the “Measure Packet” download in the eTRM UI</t>
  </si>
  <si>
    <t>CANCELLED  Provide filtered access to measure permutations; this is a critical update to avoid serious and unnecessary performance problems</t>
  </si>
  <si>
    <t>Ability to improve the application performance.  (in Sprint 6)</t>
  </si>
  <si>
    <t>CANCELLED - same as #101 - Limit the edit permissions of start date and end date fields to CPUC administrator. (JH note - as per E#17, CPUC admin has edit measure permissions and therefore able to edit start date and end date fields. As per #101, the CPUC admin will be able to modify the start date and end date fields after version is published without changing the version #.  Consider if this enhancement is still necessary.)</t>
  </si>
  <si>
    <t>Cancelled - see E#101</t>
  </si>
  <si>
    <t>CANCELLED - Implemented in Sprint 7 -- Rename “sunset date” to “end date” 
5/24 -- ** Confirmed that this is already complete **</t>
  </si>
  <si>
    <t>Cancelled (already part of Sprint 7)</t>
  </si>
  <si>
    <t xml:space="preserve">Workflow - Require that a version is committed when it is submitted to the CPUC Review workflow (i.e., when a measure status is changed to “Submitted”) </t>
  </si>
  <si>
    <t xml:space="preserve">Workflow - Add a pop up to verify action when a user changes status to “Submitted to CPUC”, "Resubmitted to CPUC", “POU Ready”, “CPUC Approval”, “Cancelled” to confirm that’s what they really want to do  </t>
  </si>
  <si>
    <t xml:space="preserve">Workflow - Add a pop up to verify action when a user chooses to make a measure log entry “open” to confirm that’s what they really want to do </t>
  </si>
  <si>
    <t>Workflow - Add the date that measure status changed to "Submitted to CPUC" in the right hand detail panel, below "Last Status Change"</t>
  </si>
  <si>
    <t>Workflow - Add the last date that measure status changed to "Resubmitted to CPUC" in the right hand detail panel, below "Last Status Change"? (below Submitted to CPUC date as per #6)</t>
  </si>
  <si>
    <t>Rename Measure Packet to Measure Package (as per OMBU:  This would be a global change to the measure UI, so the sidebar of all measure versions would read Measure Package instead of Packet. If this work is approved, then we will audit the system for any use of the word “packet” to make sure no references sneak through.)</t>
  </si>
  <si>
    <t xml:space="preserve">Client Acceptance </t>
  </si>
  <si>
    <t>Workflow - Add list of measure contributors (name, role) to the measure log at a glance</t>
  </si>
  <si>
    <t>Workflow - Limit publishing to only be available when a measure is in "POU Ready" or "CPUC Approved” status</t>
  </si>
  <si>
    <t>Workflow - Send the user an email when they are assigned a measure contributor role</t>
  </si>
  <si>
    <t>Allow selection of multiple attributes for table column filtering</t>
  </si>
  <si>
    <t>CANCELLED - determined duplicate with E#65 - Display SW ID (and version if applicable) with measure name in all eTRM views (exception is user-configured tables)</t>
  </si>
  <si>
    <t>Cancelled</t>
  </si>
  <si>
    <t>Sync staging test environment with production ("live") application data to enable validation of data.</t>
  </si>
  <si>
    <t>Client Acceptance</t>
  </si>
  <si>
    <t>API to allow PAs to upload implementation data into the to PA workspace.</t>
  </si>
  <si>
    <t>Ability for users to select measures and filter by permutations to create csv download for use in CET. This feature will limit output to 100,000 records for at least one measure.</t>
  </si>
  <si>
    <t>Ability for System Admin or CPUC Admin to modify fields without changing the Source Description (ID+version). (for example, create sub-version "-01.1")</t>
  </si>
  <si>
    <t>9, 10</t>
  </si>
  <si>
    <t>Eliminate timeout issues when generating/exporting shared value tables</t>
  </si>
  <si>
    <t>COMBINE w/ E#200.  Eliminate timeout issues when exporting permutation tables</t>
  </si>
  <si>
    <t xml:space="preserve">CANCELLED  Enable multiple-parameter filtering in shared value tables </t>
  </si>
  <si>
    <t>Cancelled - duplicate of E#139</t>
  </si>
  <si>
    <r>
      <t xml:space="preserve">Create table for electric generalized load shape parameters in the CPUC Support Table area that is equivalent to the </t>
    </r>
    <r>
      <rPr>
        <i/>
        <sz val="10"/>
        <color rgb="FF000000"/>
        <rFont val="Arial"/>
        <family val="2"/>
      </rPr>
      <t>currentbp.costeff.LoadShapeElec_2022</t>
    </r>
    <r>
      <rPr>
        <sz val="10"/>
        <color rgb="FF000000"/>
        <rFont val="Arial"/>
        <family val="2"/>
      </rPr>
      <t xml:space="preserve"> table in the PEAR database. If a companion shared object is generated, this will be synchronized on a nightly basis with the version in the CPUC Support Table area.</t>
    </r>
  </si>
  <si>
    <r>
      <t xml:space="preserve">Create table for natural gas generalized load shape parameters in the CPUC Support Table area that is equivalent to the </t>
    </r>
    <r>
      <rPr>
        <i/>
        <sz val="10"/>
        <color rgb="FF000000"/>
        <rFont val="Arial"/>
        <family val="2"/>
      </rPr>
      <t>currentbp.costeff.LoadShapeGas_2022</t>
    </r>
    <r>
      <rPr>
        <sz val="10"/>
        <color rgb="FF000000"/>
        <rFont val="Arial"/>
        <family val="2"/>
      </rPr>
      <t xml:space="preserve"> table in the PEAR database. If a companion shared object is generated, this will be synchronized on a nightly basis with the version in the CPUC Support Table area.</t>
    </r>
  </si>
  <si>
    <t xml:space="preserve">Create a VersionSource parameter object to supplement the Version table in the CPUC Support Table. This table provides more resolution than the records in the Version table. This will need to be synchronized on a nightly basis with the VersionSource table in the CPUC Support Table area. </t>
  </si>
  <si>
    <r>
      <t xml:space="preserve">No page will take more than three seconds to load
</t>
    </r>
    <r>
      <rPr>
        <i/>
        <sz val="10"/>
        <color rgb="FF0070C0"/>
        <rFont val="Arial"/>
        <family val="2"/>
      </rPr>
      <t>Recommendation: Load time depends on numerous factors, many of which are user-determined (equipment, internet connection, browser, etc.)  We recommend the criteria be based upon the load time of the same specific page that the majority of base users will frequently access.
Recommendation: The [XXX] page will take no more than three seconds to load; the load time must be validated by multiple users (using different equipment/browsers) at different times of day.</t>
    </r>
  </si>
  <si>
    <r>
      <t xml:space="preserve">Users will not encounter time outs during page loading or data downloads
</t>
    </r>
    <r>
      <rPr>
        <i/>
        <sz val="10"/>
        <color rgb="FF0070C0"/>
        <rFont val="Arial"/>
        <family val="2"/>
      </rPr>
      <t>Recommendation: The application will not time out in a manner that is consistently reproducible by different users</t>
    </r>
  </si>
  <si>
    <r>
      <t xml:space="preserve">Emails providing data exports will be transmitted within 5 minutes of request
</t>
    </r>
    <r>
      <rPr>
        <i/>
        <sz val="10"/>
        <color rgb="FF0070C0"/>
        <rFont val="Arial"/>
        <family val="2"/>
      </rPr>
      <t xml:space="preserve">Recommendation: Revise criteria to address the majority of data exports.  There could be some data exports that are "edge cases" that will not meet the criteria.
Recommendation: Emails providing data exports of 1/2 MB will be transmitted within five minutes of the user request. </t>
    </r>
  </si>
  <si>
    <t>Data validation: 100% agreement of contents of EAD tables for approved workpapers and permutations</t>
  </si>
  <si>
    <r>
      <t xml:space="preserve">Data validation: 100% agreement between Shared Data tables and CPUC Support tables
</t>
    </r>
    <r>
      <rPr>
        <i/>
        <sz val="10"/>
        <color rgb="FF0070C0"/>
        <rFont val="Arial"/>
        <family val="2"/>
      </rPr>
      <t>Recommendation: Data validation will indicate 100% of the data meets the requirements of the "sync recipe" for syncing Shared Data tables with CPUC Support Tables.</t>
    </r>
  </si>
  <si>
    <r>
      <t xml:space="preserve">The application ensures data quality and consistency
</t>
    </r>
    <r>
      <rPr>
        <i/>
        <sz val="10"/>
        <color rgb="FF0070C0"/>
        <rFont val="Arial"/>
        <family val="2"/>
      </rPr>
      <t>Recommendation:  When provided correct data, the application retains data accuracy and enforces ouput formatting</t>
    </r>
  </si>
  <si>
    <r>
      <t xml:space="preserve">Email address and password storage meet industry standards. Passwords are never stored in plain text. Industry standard password hashing algorithms are to be used at all times.
</t>
    </r>
    <r>
      <rPr>
        <i/>
        <sz val="10"/>
        <color rgb="FF0070C0"/>
        <rFont val="Arial"/>
        <family val="2"/>
      </rPr>
      <t>Recommendation: Email address and password storage is encrypted. Passwords are stretched using the PBKDF2 algorithm with a SHA256 hash, as recommended by NIST in https://nvlpubs.nist.gov/nistpubs/Legacy/SP/nistspecialpublication800-132.pdf</t>
    </r>
  </si>
  <si>
    <r>
      <t xml:space="preserve">The site will be available at all times during the work week (Monday-Friday, between 8 a.m. and 6 p.m.). Site down time occurring outside of the work week will be limited to brief pre-announced windows.
</t>
    </r>
    <r>
      <rPr>
        <i/>
        <sz val="10"/>
        <color rgb="FF0070C0"/>
        <rFont val="Arial"/>
        <family val="2"/>
      </rPr>
      <t>Recommendation: The application will be be operational every calendar day of the year and 24 hours every day.  The Vendor will meet a 99.90% System availability requirement. This includes end-to-end System availability of all software, hardware and communications interfaces between the System and all ancillary systems.   
Scheduled maintenance will be pre-announced.</t>
    </r>
  </si>
  <si>
    <r>
      <t xml:space="preserve">Only current software and dependencies that are actively being security patched are used by the application.
</t>
    </r>
    <r>
      <rPr>
        <i/>
        <sz val="10"/>
        <color rgb="FF0070C0"/>
        <rFont val="Arial"/>
        <family val="2"/>
      </rPr>
      <t>Recommendation: Server software is updated and patched monthly. Application software is updated and patched quarterly.
Budget implication:  45 hours per quarter to keep application software up to date.  (Server is already covered by hosting management)</t>
    </r>
  </si>
  <si>
    <t>All site permissions (system and user) follow the principle of least privilege.</t>
  </si>
  <si>
    <r>
      <t xml:space="preserve">Application and database performance will not limit the development of features.
</t>
    </r>
    <r>
      <rPr>
        <i/>
        <sz val="10"/>
        <color rgb="FF0070C0"/>
        <rFont val="Arial"/>
        <family val="2"/>
      </rPr>
      <t xml:space="preserve">Comment: It is possible that a desired feature cannot be supported by the underlying hardware of the application.  Should such a feature be required, infrastructure and system performance would needed to be upgraded.  </t>
    </r>
  </si>
  <si>
    <r>
      <t xml:space="preserve">When requested by the test team, production data are synced to the staging environment as new features are deployed to staging for testing.
</t>
    </r>
    <r>
      <rPr>
        <i/>
        <sz val="10"/>
        <color rgb="FF0070C0"/>
        <rFont val="Arial"/>
        <family val="2"/>
      </rPr>
      <t xml:space="preserve">Recommendation: Sync production data to the staging environment prior to each sprint. Implement automated tasks to preserve user accounts in the staging environment and to ensure system notifications dispatched from the staging environment are identified as such. </t>
    </r>
  </si>
  <si>
    <t>(last updated: 9/16/2021)</t>
  </si>
  <si>
    <t>* See Resolution E-5082, Attachment A, Appendix 1 and Resolutioni E-5152, Attachment A</t>
  </si>
  <si>
    <t>Traded into sprint 7 instead of #50</t>
  </si>
  <si>
    <t>AH 27</t>
  </si>
  <si>
    <t>Change system "from" email to eTRM@FutEE.biz</t>
  </si>
  <si>
    <t>Workflow - Measure log notifications / Daily digest (provide the option to have a option to have a daily notification instead of real-time)</t>
  </si>
  <si>
    <t xml:space="preserve">Rename Measure Packet to Measure Package </t>
  </si>
  <si>
    <t>User guide for v2.2 posted on eTRM and Cal TF website</t>
  </si>
  <si>
    <t>Sys admin guide for 2.2 posted for stakeholders on project SharePoint site</t>
  </si>
  <si>
    <t>Releases 2.1 and 2.2 complete</t>
  </si>
  <si>
    <t>Reports are posted for stakeholders on project SharePoint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</si>
</sst>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quot;$&quot;* #,##0.00_);_(&quot;$&quot;* \(#,##0.00\);_(&quot;$&quot;* &quot;-&quot;??_);_(@_)"/>
    <numFmt numFmtId="43" formatCode="_(* #,##0.00_);_(* \(#,##0.00\);_(* &quot;-&quot;??_);_(@_)"/>
    <numFmt numFmtId="164" formatCode="[$-409]mmmm\ d\,\ yyyy;@"/>
    <numFmt numFmtId="165" formatCode="_-* #,##0_-;\-* #,##0_-;_-* &quot;-&quot;_-;_-@_-"/>
    <numFmt numFmtId="166" formatCode="_-* #,##0.00_-;\-* #,##0.00_-;_-* &quot;-&quot;??_-;_-@_-"/>
    <numFmt numFmtId="167" formatCode="0.0000000000"/>
    <numFmt numFmtId="168" formatCode="#,##0;\-#,##0;&quot;-&quot;"/>
    <numFmt numFmtId="169" formatCode="&quot;$&quot;#,\);\(&quot;$&quot;#,##0\)"/>
    <numFmt numFmtId="170" formatCode="hh:mm"/>
    <numFmt numFmtId="171" formatCode="00000"/>
    <numFmt numFmtId="172" formatCode="&quot;$&quot;#,##0\ ;\(&quot;$&quot;#,##0\)"/>
    <numFmt numFmtId="173" formatCode="m/d"/>
    <numFmt numFmtId="174" formatCode="#,##0.00;[Red]#,##0.00"/>
    <numFmt numFmtId="175" formatCode="_(* #,##0_);_(* \(#,##0\);_(* &quot;-&quot;??_);_(@_)"/>
    <numFmt numFmtId="176" formatCode="yyyy"/>
    <numFmt numFmtId="177" formatCode="mm/dd/yy;@"/>
    <numFmt numFmtId="178" formatCode="[$-409]dddd\,\ mmmm\ dd\,\ yyyy"/>
    <numFmt numFmtId="179" formatCode="#,##0.00&quot; $&quot;;\-#,##0.00&quot; $&quot;"/>
    <numFmt numFmtId="180" formatCode="0.00_)"/>
    <numFmt numFmtId="181" formatCode="General_)"/>
    <numFmt numFmtId="182" formatCode="&quot;$&quot;#,##0"/>
    <numFmt numFmtId="183" formatCode="0_)"/>
    <numFmt numFmtId="184" formatCode="mmmm&quot; &quot;d&quot;, &quot;yyyy"/>
    <numFmt numFmtId="185" formatCode="dddd\,\ mmmm\ d"/>
    <numFmt numFmtId="186" formatCode="dddd\,\ mmm\.\ d"/>
    <numFmt numFmtId="187" formatCode="mmm&quot;-&quot;d"/>
    <numFmt numFmtId="188" formatCode="m/d/yy;@"/>
  </numFmts>
  <fonts count="119">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theme="1"/>
      <name val="Arial"/>
      <family val="2"/>
    </font>
    <font>
      <sz val="10"/>
      <name val="Arial"/>
      <family val="2"/>
    </font>
    <font>
      <sz val="11"/>
      <color indexed="8"/>
      <name val="Calibri"/>
      <family val="2"/>
    </font>
    <font>
      <sz val="10"/>
      <color indexed="8"/>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1"/>
      <color indexed="9"/>
      <name val="Calibri"/>
      <family val="2"/>
    </font>
    <font>
      <sz val="10"/>
      <name val="Geneva"/>
      <family val="2"/>
    </font>
    <font>
      <sz val="11"/>
      <color indexed="20"/>
      <name val="Calibri"/>
      <family val="2"/>
    </font>
    <font>
      <sz val="9"/>
      <name val="Helv"/>
    </font>
    <font>
      <b/>
      <sz val="11"/>
      <color indexed="52"/>
      <name val="Calibri"/>
      <family val="2"/>
    </font>
    <font>
      <b/>
      <sz val="11"/>
      <color indexed="9"/>
      <name val="Calibri"/>
      <family val="2"/>
    </font>
    <font>
      <sz val="10"/>
      <name val="MS Sans Serif"/>
      <family val="2"/>
    </font>
    <font>
      <sz val="10"/>
      <name val="MS Serif"/>
      <family val="1"/>
    </font>
    <font>
      <sz val="11"/>
      <name val="Book Antiqua"/>
      <family val="1"/>
    </font>
    <font>
      <sz val="10"/>
      <name val="Helv"/>
    </font>
    <font>
      <sz val="10"/>
      <color indexed="16"/>
      <name val="MS Serif"/>
      <family val="1"/>
    </font>
    <font>
      <i/>
      <sz val="11"/>
      <color indexed="23"/>
      <name val="Calibri"/>
      <family val="2"/>
    </font>
    <font>
      <sz val="11"/>
      <color indexed="17"/>
      <name val="Calibri"/>
      <family val="2"/>
    </font>
    <font>
      <sz val="10"/>
      <color rgb="FF006100"/>
      <name val="Arial"/>
      <family val="2"/>
    </font>
    <font>
      <sz val="8"/>
      <name val="Arial"/>
      <family val="2"/>
    </font>
    <font>
      <b/>
      <u/>
      <sz val="11"/>
      <color indexed="37"/>
      <name val="Arial"/>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u/>
      <sz val="11"/>
      <color theme="10"/>
      <name val="Calibri"/>
      <family val="2"/>
    </font>
    <font>
      <u/>
      <sz val="10"/>
      <color indexed="12"/>
      <name val="Arial"/>
      <family val="2"/>
    </font>
    <font>
      <sz val="11"/>
      <color indexed="62"/>
      <name val="Calibri"/>
      <family val="2"/>
    </font>
    <font>
      <sz val="11"/>
      <color indexed="52"/>
      <name val="Calibri"/>
      <family val="2"/>
    </font>
    <font>
      <sz val="7"/>
      <name val="Small Fonts"/>
      <family val="2"/>
    </font>
    <font>
      <b/>
      <i/>
      <sz val="16"/>
      <name val="Helv"/>
    </font>
    <font>
      <sz val="11"/>
      <name val="Tms Rmn"/>
    </font>
    <font>
      <sz val="12"/>
      <color theme="1"/>
      <name val="Calibri"/>
      <family val="2"/>
      <scheme val="minor"/>
    </font>
    <font>
      <sz val="12"/>
      <name val="Arial"/>
      <family val="2"/>
    </font>
    <font>
      <sz val="11"/>
      <color rgb="FF000000"/>
      <name val="Calibri"/>
      <family val="2"/>
    </font>
    <font>
      <b/>
      <sz val="11"/>
      <color indexed="63"/>
      <name val="Calibri"/>
      <family val="2"/>
    </font>
    <font>
      <sz val="22"/>
      <name val="UBSHeadline"/>
      <family val="1"/>
    </font>
    <font>
      <sz val="10"/>
      <color indexed="14"/>
      <name val="Arial"/>
      <family val="2"/>
    </font>
    <font>
      <sz val="8"/>
      <name val="Helv"/>
    </font>
    <font>
      <b/>
      <i/>
      <sz val="12"/>
      <color theme="8"/>
      <name val="Arial"/>
      <family val="2"/>
    </font>
    <font>
      <b/>
      <sz val="8"/>
      <color indexed="8"/>
      <name val="Helv"/>
    </font>
    <font>
      <sz val="10"/>
      <name val="Frutiger 45 Light"/>
      <family val="2"/>
    </font>
    <font>
      <b/>
      <sz val="18"/>
      <color indexed="56"/>
      <name val="Cambria"/>
      <family val="2"/>
    </font>
    <font>
      <b/>
      <sz val="11"/>
      <color indexed="8"/>
      <name val="Calibri"/>
      <family val="2"/>
    </font>
    <font>
      <sz val="8"/>
      <color indexed="12"/>
      <name val="Arial"/>
      <family val="2"/>
    </font>
    <font>
      <sz val="10"/>
      <color indexed="39"/>
      <name val="Arial"/>
      <family val="2"/>
    </font>
    <font>
      <sz val="11"/>
      <color indexed="10"/>
      <name val="Calibri"/>
      <family val="2"/>
    </font>
    <font>
      <sz val="10"/>
      <color rgb="FF000000"/>
      <name val="Arial"/>
      <family val="2"/>
    </font>
    <font>
      <sz val="11"/>
      <name val="Arial"/>
      <family val="2"/>
    </font>
    <font>
      <sz val="12"/>
      <name val="Source Sans Pro"/>
      <family val="2"/>
    </font>
    <font>
      <sz val="12"/>
      <color theme="0"/>
      <name val="Source Sans Pro"/>
      <family val="2"/>
    </font>
    <font>
      <sz val="11"/>
      <name val="Source Sans Pro"/>
      <family val="2"/>
    </font>
    <font>
      <sz val="12"/>
      <color rgb="FF0070C0"/>
      <name val="Source Sans Pro"/>
      <family val="2"/>
    </font>
    <font>
      <sz val="11"/>
      <color rgb="FF0070C0"/>
      <name val="Source Sans Pro"/>
      <family val="2"/>
    </font>
    <font>
      <b/>
      <sz val="12"/>
      <name val="Source Sans Pro"/>
      <family val="2"/>
    </font>
    <font>
      <sz val="11"/>
      <color theme="1"/>
      <name val="Source Sans Pro"/>
      <family val="2"/>
    </font>
    <font>
      <sz val="11"/>
      <color rgb="FFFF0000"/>
      <name val="Source Sans Pro"/>
      <family val="2"/>
    </font>
    <font>
      <sz val="11"/>
      <color rgb="FF000000"/>
      <name val="Source Sans Pro"/>
      <family val="2"/>
    </font>
    <font>
      <sz val="16"/>
      <color theme="1" tint="0.249977111117893"/>
      <name val="Source Sans Pro"/>
      <family val="2"/>
    </font>
    <font>
      <sz val="10"/>
      <name val="Source Sans Pro"/>
      <family val="2"/>
    </font>
    <font>
      <i/>
      <sz val="11"/>
      <color rgb="FF64A244"/>
      <name val="Source Sans Pro"/>
      <family val="2"/>
    </font>
    <font>
      <b/>
      <sz val="14"/>
      <color theme="1"/>
      <name val="Source Sans Pro"/>
      <family val="2"/>
    </font>
    <font>
      <i/>
      <sz val="11"/>
      <name val="Source Sans Pro"/>
      <family val="2"/>
    </font>
    <font>
      <sz val="12"/>
      <color rgb="FFFFFFFF"/>
      <name val="Source Sans Pro"/>
      <family val="2"/>
    </font>
    <font>
      <sz val="12"/>
      <color theme="1"/>
      <name val="Source Sans Pro"/>
      <family val="2"/>
    </font>
    <font>
      <sz val="12"/>
      <color theme="1"/>
      <name val="Arial"/>
      <family val="2"/>
    </font>
    <font>
      <sz val="16"/>
      <color theme="1"/>
      <name val="Source Sans Pro"/>
      <family val="2"/>
    </font>
    <font>
      <sz val="14"/>
      <color theme="1"/>
      <name val="Source Sans Pro"/>
      <family val="2"/>
    </font>
    <font>
      <b/>
      <sz val="12"/>
      <color theme="1"/>
      <name val="Source Sans Pro"/>
      <family val="2"/>
    </font>
    <font>
      <b/>
      <sz val="11"/>
      <color theme="1"/>
      <name val="Source Sans Pro"/>
      <family val="2"/>
    </font>
    <font>
      <sz val="9"/>
      <color theme="1"/>
      <name val="Source Sans Pro"/>
      <family val="2"/>
    </font>
    <font>
      <sz val="9"/>
      <color theme="7" tint="-0.249977111117893"/>
      <name val="Source Sans Pro"/>
      <family val="2"/>
    </font>
    <font>
      <sz val="9"/>
      <name val="Source Sans Pro"/>
      <family val="2"/>
    </font>
    <font>
      <sz val="11"/>
      <color theme="0"/>
      <name val="Source Sans Pro"/>
      <family val="2"/>
    </font>
    <font>
      <sz val="10"/>
      <color theme="0"/>
      <name val="Source Sans Pro"/>
      <family val="2"/>
    </font>
    <font>
      <sz val="8"/>
      <color theme="1"/>
      <name val="Source Sans Pro"/>
      <family val="2"/>
    </font>
    <font>
      <sz val="16"/>
      <color rgb="FF000000"/>
      <name val="Source Sans Pro"/>
      <family val="2"/>
    </font>
    <font>
      <sz val="12"/>
      <color rgb="FF000000"/>
      <name val="Source Sans Pro"/>
      <family val="2"/>
    </font>
    <font>
      <sz val="9"/>
      <color rgb="FF000000"/>
      <name val="Source Sans Pro"/>
      <family val="2"/>
    </font>
    <font>
      <sz val="10"/>
      <color rgb="FF000000"/>
      <name val="Source Sans Pro"/>
      <family val="2"/>
    </font>
    <font>
      <sz val="8"/>
      <name val="Source Sans Pro"/>
      <family val="2"/>
    </font>
    <font>
      <sz val="9"/>
      <color theme="1"/>
      <name val="Arial"/>
      <family val="2"/>
    </font>
    <font>
      <sz val="9"/>
      <color rgb="FFC00000"/>
      <name val="Source Sans Pro"/>
      <family val="2"/>
    </font>
    <font>
      <sz val="16"/>
      <color rgb="FF404040"/>
      <name val="Source Sans Pro"/>
      <family val="2"/>
    </font>
    <font>
      <b/>
      <sz val="12"/>
      <color rgb="FF70AD47"/>
      <name val="Source Sans Pro"/>
      <family val="2"/>
    </font>
    <font>
      <b/>
      <sz val="11"/>
      <color rgb="FF000000"/>
      <name val="Source Sans Pro"/>
      <family val="2"/>
    </font>
    <font>
      <sz val="11"/>
      <color rgb="FF00B050"/>
      <name val="Source Sans Pro"/>
      <family val="2"/>
    </font>
    <font>
      <sz val="11"/>
      <color rgb="FFC00000"/>
      <name val="Source Sans Pro"/>
      <family val="2"/>
    </font>
    <font>
      <sz val="11"/>
      <color theme="1"/>
      <name val="Source Sans Pro"/>
      <family val="2"/>
    </font>
    <font>
      <b/>
      <i/>
      <sz val="11"/>
      <color rgb="FFB84C4C"/>
      <name val="Source Sans Pro"/>
      <family val="2"/>
    </font>
    <font>
      <sz val="7"/>
      <color rgb="FF000000"/>
      <name val="Arial"/>
      <family val="2"/>
    </font>
    <font>
      <b/>
      <sz val="9"/>
      <color theme="1"/>
      <name val="Arial"/>
      <family val="2"/>
    </font>
    <font>
      <sz val="7"/>
      <color rgb="FF000000"/>
      <name val="Source Sans Pro"/>
      <family val="2"/>
    </font>
    <font>
      <b/>
      <sz val="16"/>
      <color theme="1"/>
      <name val="Source Sans Pro"/>
      <family val="2"/>
    </font>
    <font>
      <b/>
      <sz val="18"/>
      <color theme="1"/>
      <name val="Source Sans Pro"/>
      <family val="2"/>
    </font>
    <font>
      <sz val="10"/>
      <color theme="7" tint="-0.249977111117893"/>
      <name val="Source Sans Pro"/>
      <family val="2"/>
    </font>
    <font>
      <sz val="8"/>
      <color rgb="FF000000"/>
      <name val="Source Sans Pro"/>
      <family val="2"/>
    </font>
    <font>
      <i/>
      <sz val="8"/>
      <color rgb="FF000000"/>
      <name val="Source Sans Pro"/>
      <family val="2"/>
    </font>
    <font>
      <i/>
      <sz val="12"/>
      <color rgb="FF000000"/>
      <name val="Source Sans Pro"/>
      <family val="2"/>
    </font>
    <font>
      <i/>
      <sz val="10"/>
      <color rgb="FF0000FF"/>
      <name val="Source Sans Pro"/>
      <family val="2"/>
    </font>
    <font>
      <i/>
      <sz val="12"/>
      <color theme="0"/>
      <name val="Source Sans Pro"/>
      <family val="2"/>
    </font>
    <font>
      <b/>
      <sz val="11"/>
      <color theme="0"/>
      <name val="Source Sans Pro"/>
      <family val="2"/>
    </font>
    <font>
      <b/>
      <sz val="9"/>
      <color theme="1"/>
      <name val="Source Sans Pro"/>
      <family val="2"/>
    </font>
    <font>
      <b/>
      <sz val="12"/>
      <color theme="0"/>
      <name val="Source Sans Pro"/>
      <family val="2"/>
    </font>
    <font>
      <sz val="10"/>
      <color theme="1"/>
      <name val="Arial"/>
      <family val="2"/>
    </font>
    <font>
      <sz val="10"/>
      <color rgb="FFC00000"/>
      <name val="Arial"/>
      <family val="2"/>
    </font>
    <font>
      <i/>
      <sz val="10"/>
      <color rgb="FF000000"/>
      <name val="Arial"/>
      <family val="2"/>
    </font>
    <font>
      <i/>
      <sz val="10"/>
      <color rgb="FF0070C0"/>
      <name val="Arial"/>
      <family val="2"/>
    </font>
    <font>
      <i/>
      <sz val="9"/>
      <color rgb="FF64A244"/>
      <name val="Source Sans Pro"/>
      <family val="2"/>
    </font>
    <font>
      <b/>
      <sz val="10"/>
      <color theme="0"/>
      <name val="Source Sans Pro"/>
      <family val="2"/>
    </font>
  </fonts>
  <fills count="61">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26"/>
      </patternFill>
    </fill>
    <fill>
      <patternFill patternType="solid">
        <fgColor theme="5" tint="0.59996337778862885"/>
        <bgColor indexed="64"/>
      </patternFill>
    </fill>
    <fill>
      <patternFill patternType="solid">
        <fgColor indexed="43"/>
        <bgColor indexed="64"/>
      </patternFill>
    </fill>
    <fill>
      <patternFill patternType="solid">
        <fgColor rgb="FFAE8D64"/>
        <bgColor indexed="64"/>
      </patternFill>
    </fill>
    <fill>
      <patternFill patternType="solid">
        <fgColor rgb="FFF1EAE3"/>
        <bgColor indexed="64"/>
      </patternFill>
    </fill>
    <fill>
      <patternFill patternType="solid">
        <fgColor rgb="FFF1EAE3"/>
        <bgColor rgb="FF000000"/>
      </patternFill>
    </fill>
    <fill>
      <patternFill patternType="solid">
        <fgColor rgb="FFAE8D64"/>
        <bgColor rgb="FF000000"/>
      </patternFill>
    </fill>
    <fill>
      <patternFill patternType="solid">
        <fgColor rgb="FFFAEECE"/>
        <bgColor rgb="FF000000"/>
      </patternFill>
    </fill>
    <fill>
      <patternFill patternType="solid">
        <fgColor rgb="FFAEABAB"/>
        <bgColor rgb="FFAEABAB"/>
      </patternFill>
    </fill>
    <fill>
      <patternFill patternType="solid">
        <fgColor rgb="FF0070C0"/>
        <bgColor rgb="FF0070C0"/>
      </patternFill>
    </fill>
    <fill>
      <patternFill patternType="solid">
        <fgColor rgb="FFFEF2CB"/>
        <bgColor rgb="FFFEF2CB"/>
      </patternFill>
    </fill>
    <fill>
      <patternFill patternType="solid">
        <fgColor rgb="FFC5E0B3"/>
        <bgColor rgb="FFC5E0B3"/>
      </patternFill>
    </fill>
    <fill>
      <patternFill patternType="solid">
        <fgColor rgb="FFE2EFD9"/>
        <bgColor rgb="FFE2EFD9"/>
      </patternFill>
    </fill>
    <fill>
      <patternFill patternType="solid">
        <fgColor rgb="FFD9E2F3"/>
        <bgColor rgb="FFD9E2F3"/>
      </patternFill>
    </fill>
    <fill>
      <patternFill patternType="solid">
        <fgColor rgb="FF8EAADB"/>
        <bgColor rgb="FF8EAADB"/>
      </patternFill>
    </fill>
    <fill>
      <patternFill patternType="solid">
        <fgColor rgb="FFF4B083"/>
        <bgColor rgb="FFF4B083"/>
      </patternFill>
    </fill>
    <fill>
      <patternFill patternType="solid">
        <fgColor theme="7" tint="0.59999389629810485"/>
        <bgColor rgb="FFFEF2CB"/>
      </patternFill>
    </fill>
    <fill>
      <patternFill patternType="solid">
        <fgColor theme="0"/>
        <bgColor theme="0"/>
      </patternFill>
    </fill>
    <fill>
      <patternFill patternType="solid">
        <fgColor rgb="FFFFE599"/>
        <bgColor rgb="FFFFF2CC"/>
      </patternFill>
    </fill>
    <fill>
      <patternFill patternType="solid">
        <fgColor rgb="FFFFF2CC"/>
        <bgColor rgb="FFF3F3F3"/>
      </patternFill>
    </fill>
    <fill>
      <patternFill patternType="solid">
        <fgColor rgb="FFF3F3F3"/>
        <bgColor rgb="FFFFF2CC"/>
      </patternFill>
    </fill>
    <fill>
      <patternFill patternType="solid">
        <fgColor rgb="FFD9EAD3"/>
        <bgColor rgb="FFD9D9D9"/>
      </patternFill>
    </fill>
    <fill>
      <patternFill patternType="solid">
        <fgColor rgb="FFB6D7A8"/>
        <bgColor rgb="FFD9D9D9"/>
      </patternFill>
    </fill>
    <fill>
      <patternFill patternType="solid">
        <fgColor rgb="FF93C47D"/>
        <bgColor rgb="FFB6D7A8"/>
      </patternFill>
    </fill>
    <fill>
      <patternFill patternType="solid">
        <fgColor rgb="FFCFE2F3"/>
        <bgColor rgb="FFC9DAF8"/>
      </patternFill>
    </fill>
    <fill>
      <patternFill patternType="solid">
        <fgColor rgb="FFA4C2F4"/>
        <bgColor rgb="FFC9DAF8"/>
      </patternFill>
    </fill>
    <fill>
      <patternFill patternType="solid">
        <fgColor rgb="FFF6B26B"/>
        <bgColor rgb="FFFF8080"/>
      </patternFill>
    </fill>
    <fill>
      <patternFill patternType="solid">
        <fgColor theme="9" tint="0.79998168889431442"/>
        <bgColor rgb="FFB6D7A8"/>
      </patternFill>
    </fill>
    <fill>
      <patternFill patternType="solid">
        <fgColor theme="0" tint="-0.14999847407452621"/>
        <bgColor rgb="FFAEABAB"/>
      </patternFill>
    </fill>
    <fill>
      <patternFill patternType="solid">
        <fgColor theme="2"/>
        <bgColor indexed="64"/>
      </patternFill>
    </fill>
    <fill>
      <patternFill patternType="gray125">
        <fgColor theme="2" tint="-0.499984740745262"/>
        <bgColor rgb="FFF1F7ED"/>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AE8D64"/>
      </left>
      <right style="thin">
        <color rgb="FFAE8D64"/>
      </right>
      <top style="thin">
        <color rgb="FFAE8D64"/>
      </top>
      <bottom style="thin">
        <color rgb="FFAE8D64"/>
      </bottom>
      <diagonal/>
    </border>
    <border>
      <left/>
      <right/>
      <top style="thin">
        <color rgb="FFAE8D64"/>
      </top>
      <bottom style="thin">
        <color rgb="FFAE8D64"/>
      </bottom>
      <diagonal/>
    </border>
    <border>
      <left style="thin">
        <color rgb="FF8C6E4A"/>
      </left>
      <right style="thin">
        <color rgb="FF8C6E4A"/>
      </right>
      <top style="thin">
        <color rgb="FF8C6E4A"/>
      </top>
      <bottom style="thin">
        <color rgb="FF8C6E4A"/>
      </bottom>
      <diagonal/>
    </border>
    <border>
      <left/>
      <right style="thin">
        <color rgb="FFAE8D64"/>
      </right>
      <top style="thin">
        <color rgb="FFAE8D64"/>
      </top>
      <bottom style="thin">
        <color rgb="FFAE8D64"/>
      </bottom>
      <diagonal/>
    </border>
    <border>
      <left style="thin">
        <color rgb="FFAE8D64"/>
      </left>
      <right/>
      <top style="thin">
        <color rgb="FFAE8D64"/>
      </top>
      <bottom style="thin">
        <color rgb="FFAE8D64"/>
      </bottom>
      <diagonal/>
    </border>
    <border>
      <left style="thin">
        <color rgb="FFAE8D64"/>
      </left>
      <right style="thin">
        <color rgb="FFAE8D64"/>
      </right>
      <top/>
      <bottom style="thin">
        <color rgb="FFAE8D64"/>
      </bottom>
      <diagonal/>
    </border>
    <border>
      <left/>
      <right style="thin">
        <color rgb="FFAE8D64"/>
      </right>
      <top/>
      <bottom style="thin">
        <color rgb="FFAE8D64"/>
      </bottom>
      <diagonal/>
    </border>
    <border>
      <left/>
      <right/>
      <top/>
      <bottom style="thin">
        <color rgb="FFF2F2F2"/>
      </bottom>
      <diagonal/>
    </border>
    <border>
      <left style="thin">
        <color rgb="FFF2F2F2"/>
      </left>
      <right style="thin">
        <color rgb="FFF2F2F2"/>
      </right>
      <top style="thin">
        <color rgb="FFF2F2F2"/>
      </top>
      <bottom style="thin">
        <color rgb="FFF2F2F2"/>
      </bottom>
      <diagonal/>
    </border>
    <border>
      <left style="thin">
        <color rgb="FFF2F2F2"/>
      </left>
      <right style="thin">
        <color rgb="FFF2F2F2"/>
      </right>
      <top style="thin">
        <color rgb="FFF2F2F2"/>
      </top>
      <bottom/>
      <diagonal/>
    </border>
    <border>
      <left style="thin">
        <color rgb="FFF2F2F2"/>
      </left>
      <right style="thin">
        <color rgb="FFF2F2F2"/>
      </right>
      <top/>
      <bottom/>
      <diagonal/>
    </border>
    <border>
      <left style="thin">
        <color rgb="FFF2F2F2"/>
      </left>
      <right style="thin">
        <color rgb="FFF2F2F2"/>
      </right>
      <top/>
      <bottom style="thin">
        <color rgb="FFF2F2F2"/>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8C6E4A"/>
      </left>
      <right/>
      <top style="thin">
        <color rgb="FF8C6E4A"/>
      </top>
      <bottom style="thin">
        <color rgb="FF8C6E4A"/>
      </bottom>
      <diagonal/>
    </border>
    <border>
      <left/>
      <right/>
      <top style="thin">
        <color rgb="FF8C6E4A"/>
      </top>
      <bottom style="thin">
        <color rgb="FF8C6E4A"/>
      </bottom>
      <diagonal/>
    </border>
    <border>
      <left/>
      <right style="thin">
        <color rgb="FF8C6E4A"/>
      </right>
      <top style="thin">
        <color rgb="FF8C6E4A"/>
      </top>
      <bottom style="thin">
        <color rgb="FF8C6E4A"/>
      </bottom>
      <diagonal/>
    </border>
    <border>
      <left/>
      <right style="thin">
        <color rgb="FFF2F2F2"/>
      </right>
      <top/>
      <bottom style="thin">
        <color rgb="FFF2F2F2"/>
      </bottom>
      <diagonal/>
    </border>
    <border>
      <left/>
      <right style="thin">
        <color rgb="FFF2F2F2"/>
      </right>
      <top style="thin">
        <color rgb="FFF2F2F2"/>
      </top>
      <bottom/>
      <diagonal/>
    </border>
    <border>
      <left style="thin">
        <color rgb="FFF2F2F2"/>
      </left>
      <right/>
      <top/>
      <bottom style="thin">
        <color rgb="FFF2F2F2"/>
      </bottom>
      <diagonal/>
    </border>
    <border>
      <left/>
      <right style="thin">
        <color rgb="FFF2F2F2"/>
      </right>
      <top/>
      <bottom/>
      <diagonal/>
    </border>
    <border>
      <left style="thin">
        <color rgb="FFF2F2F2"/>
      </left>
      <right/>
      <top style="thin">
        <color rgb="FFF2F2F2"/>
      </top>
      <bottom/>
      <diagonal/>
    </border>
    <border>
      <left style="thin">
        <color rgb="FFF2F2F2"/>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AE8D64"/>
      </left>
      <right style="thin">
        <color rgb="FFAE8D64"/>
      </right>
      <top style="thin">
        <color rgb="FFAE8D64"/>
      </top>
      <bottom/>
      <diagonal/>
    </border>
    <border>
      <left style="thin">
        <color rgb="FFAE8D64"/>
      </left>
      <right style="thin">
        <color rgb="FFAE8D64"/>
      </right>
      <top/>
      <bottom/>
      <diagonal/>
    </border>
    <border>
      <left style="medium">
        <color theme="7" tint="-0.24994659260841701"/>
      </left>
      <right style="medium">
        <color theme="7" tint="-0.24994659260841701"/>
      </right>
      <top style="medium">
        <color theme="7" tint="-0.24994659260841701"/>
      </top>
      <bottom style="medium">
        <color theme="7" tint="-0.24994659260841701"/>
      </bottom>
      <diagonal/>
    </border>
    <border>
      <left style="medium">
        <color theme="7" tint="-0.24994659260841701"/>
      </left>
      <right style="thin">
        <color rgb="FFF2F2F2"/>
      </right>
      <top style="medium">
        <color theme="7" tint="-0.24994659260841701"/>
      </top>
      <bottom style="medium">
        <color theme="7" tint="-0.24994659260841701"/>
      </bottom>
      <diagonal/>
    </border>
    <border>
      <left style="thin">
        <color rgb="FFF2F2F2"/>
      </left>
      <right style="medium">
        <color theme="7" tint="-0.24994659260841701"/>
      </right>
      <top style="medium">
        <color theme="7" tint="-0.24994659260841701"/>
      </top>
      <bottom style="medium">
        <color theme="7"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7" tint="-0.24994659260841701"/>
      </left>
      <right style="thick">
        <color theme="7" tint="-0.24994659260841701"/>
      </right>
      <top style="thick">
        <color theme="7" tint="-0.24994659260841701"/>
      </top>
      <bottom style="thick">
        <color theme="7" tint="-0.24994659260841701"/>
      </bottom>
      <diagonal/>
    </border>
    <border>
      <left/>
      <right/>
      <top style="thin">
        <color rgb="FFF2F2F2"/>
      </top>
      <bottom/>
      <diagonal/>
    </border>
  </borders>
  <cellStyleXfs count="420">
    <xf numFmtId="0" fontId="0" fillId="0" borderId="0"/>
    <xf numFmtId="0" fontId="5" fillId="0" borderId="0"/>
    <xf numFmtId="44" fontId="5" fillId="0" borderId="0" applyFont="0" applyFill="0" applyBorder="0" applyAlignment="0" applyProtection="0"/>
    <xf numFmtId="0" fontId="2" fillId="3" borderId="0" applyNumberFormat="0" applyBorder="0" applyAlignment="0" applyProtection="0"/>
    <xf numFmtId="0" fontId="5" fillId="0" borderId="0"/>
    <xf numFmtId="0" fontId="6" fillId="0" borderId="0" applyFill="0" applyProtection="0"/>
    <xf numFmtId="0" fontId="6" fillId="0" borderId="0" applyFill="0" applyProtection="0"/>
    <xf numFmtId="0" fontId="5" fillId="4" borderId="2" applyNumberFormat="0" applyFont="0" applyAlignment="0" applyProtection="0"/>
    <xf numFmtId="9" fontId="5" fillId="0" borderId="0" applyFont="0" applyFill="0" applyBorder="0" applyAlignment="0" applyProtection="0"/>
    <xf numFmtId="0" fontId="8" fillId="0" borderId="0" applyNumberFormat="0" applyFill="0" applyBorder="0" applyAlignment="0" applyProtection="0">
      <alignment vertical="top"/>
    </xf>
    <xf numFmtId="0" fontId="9" fillId="0" borderId="0" applyNumberFormat="0" applyFill="0" applyBorder="0" applyAlignment="0" applyProtection="0">
      <alignment vertical="top"/>
    </xf>
    <xf numFmtId="0" fontId="5" fillId="0" borderId="0" applyNumberFormat="0" applyFill="0" applyBorder="0" applyAlignment="0" applyProtection="0"/>
    <xf numFmtId="0" fontId="10" fillId="0" borderId="0" applyNumberFormat="0" applyFill="0" applyBorder="0" applyAlignment="0" applyProtection="0">
      <alignment vertical="top"/>
    </xf>
    <xf numFmtId="165" fontId="5" fillId="0" borderId="0" applyFont="0" applyFill="0" applyBorder="0" applyAlignment="0" applyProtection="0"/>
    <xf numFmtId="0" fontId="11" fillId="0" borderId="0" applyNumberFormat="0" applyFill="0" applyBorder="0" applyAlignment="0" applyProtection="0">
      <alignment vertical="top"/>
      <protection locked="0"/>
    </xf>
    <xf numFmtId="166" fontId="5" fillId="0" borderId="0" applyFont="0" applyFill="0" applyBorder="0" applyAlignment="0" applyProtection="0"/>
    <xf numFmtId="0" fontId="5" fillId="0" borderId="0" applyNumberForma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167" fontId="13" fillId="23" borderId="5">
      <alignment horizontal="center" vertical="center"/>
    </xf>
    <xf numFmtId="0" fontId="14" fillId="6" borderId="0" applyNumberFormat="0" applyBorder="0" applyAlignment="0" applyProtection="0"/>
    <xf numFmtId="3" fontId="15" fillId="0" borderId="0" applyFill="0" applyBorder="0" applyProtection="0">
      <alignment horizontal="right"/>
    </xf>
    <xf numFmtId="168" fontId="7" fillId="0" borderId="0" applyFill="0" applyBorder="0" applyAlignment="0"/>
    <xf numFmtId="0" fontId="16" fillId="24" borderId="6" applyNumberFormat="0" applyAlignment="0" applyProtection="0"/>
    <xf numFmtId="0" fontId="16" fillId="24" borderId="6" applyNumberFormat="0" applyAlignment="0" applyProtection="0"/>
    <xf numFmtId="0" fontId="16" fillId="24" borderId="6" applyNumberFormat="0" applyAlignment="0" applyProtection="0"/>
    <xf numFmtId="0" fontId="16" fillId="24" borderId="6" applyNumberFormat="0" applyAlignment="0" applyProtection="0"/>
    <xf numFmtId="0" fontId="16" fillId="24" borderId="6" applyNumberFormat="0" applyAlignment="0" applyProtection="0"/>
    <xf numFmtId="0" fontId="16" fillId="24" borderId="6" applyNumberFormat="0" applyAlignment="0" applyProtection="0"/>
    <xf numFmtId="0" fontId="17" fillId="25" borderId="7" applyNumberFormat="0" applyAlignment="0" applyProtection="0"/>
    <xf numFmtId="0" fontId="17" fillId="25" borderId="7" applyNumberFormat="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5" fillId="0" borderId="0" applyFont="0" applyFill="0" applyBorder="0" applyAlignment="0" applyProtection="0"/>
    <xf numFmtId="0" fontId="19" fillId="0" borderId="0" applyNumberFormat="0" applyAlignment="0">
      <alignment horizontal="left"/>
    </xf>
    <xf numFmtId="170" fontId="5" fillId="0" borderId="0" applyFont="0" applyFill="0" applyBorder="0" applyAlignment="0" applyProtection="0"/>
    <xf numFmtId="171" fontId="2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0" fontId="5" fillId="23" borderId="0" applyNumberFormat="0" applyAlignment="0">
      <alignment horizontal="right"/>
    </xf>
    <xf numFmtId="0" fontId="5" fillId="26" borderId="0" applyNumberFormat="0" applyAlignment="0"/>
    <xf numFmtId="173" fontId="5" fillId="0" borderId="0" applyFont="0" applyFill="0" applyBorder="0" applyAlignment="0" applyProtection="0"/>
    <xf numFmtId="174" fontId="21" fillId="0" borderId="0">
      <alignment horizontal="right"/>
      <protection locked="0"/>
    </xf>
    <xf numFmtId="0" fontId="22" fillId="0" borderId="0" applyNumberFormat="0" applyAlignment="0">
      <alignment horizontal="left"/>
    </xf>
    <xf numFmtId="0" fontId="23" fillId="0" borderId="0" applyNumberFormat="0" applyFill="0" applyBorder="0" applyAlignment="0" applyProtection="0"/>
    <xf numFmtId="2" fontId="5" fillId="0" borderId="0" applyFont="0" applyFill="0" applyBorder="0" applyAlignment="0" applyProtection="0"/>
    <xf numFmtId="175" fontId="20" fillId="0" borderId="0" applyFont="0" applyFill="0" applyBorder="0" applyAlignment="0" applyProtection="0"/>
    <xf numFmtId="176" fontId="5" fillId="0" borderId="0" applyFont="0" applyFill="0" applyBorder="0" applyAlignment="0" applyProtection="0">
      <alignment horizontal="center"/>
    </xf>
    <xf numFmtId="0" fontId="24" fillId="7" borderId="0" applyNumberFormat="0" applyBorder="0" applyAlignment="0" applyProtection="0"/>
    <xf numFmtId="0" fontId="25" fillId="2" borderId="0" applyNumberFormat="0" applyBorder="0" applyAlignment="0" applyProtection="0"/>
    <xf numFmtId="38" fontId="26" fillId="27" borderId="0" applyNumberFormat="0" applyBorder="0" applyAlignment="0" applyProtection="0"/>
    <xf numFmtId="0" fontId="27" fillId="0" borderId="0" applyNumberFormat="0" applyFill="0" applyBorder="0" applyAlignment="0" applyProtection="0"/>
    <xf numFmtId="0" fontId="28" fillId="0" borderId="8" applyNumberFormat="0" applyAlignment="0" applyProtection="0">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0" fontId="28" fillId="0" borderId="4">
      <alignment horizontal="left" vertical="center"/>
    </xf>
    <xf numFmtId="177" fontId="29" fillId="0" borderId="0" applyProtection="0">
      <alignment horizontal="center" vertical="center" wrapText="1"/>
    </xf>
    <xf numFmtId="0" fontId="30" fillId="0" borderId="9" applyNumberFormat="0" applyFill="0" applyAlignment="0" applyProtection="0"/>
    <xf numFmtId="0" fontId="31"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178" fontId="29" fillId="0" borderId="0" applyProtection="0">
      <alignment horizontal="center" vertical="center" wrapText="1"/>
    </xf>
    <xf numFmtId="179" fontId="5" fillId="0" borderId="0">
      <protection locked="0"/>
    </xf>
    <xf numFmtId="179" fontId="5" fillId="0" borderId="0">
      <protection locked="0"/>
    </xf>
    <xf numFmtId="0" fontId="33" fillId="0" borderId="12" applyNumberFormat="0" applyFill="0" applyAlignment="0" applyProtection="0"/>
    <xf numFmtId="0" fontId="33" fillId="0" borderId="12" applyNumberFormat="0" applyFill="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10" fontId="26" fillId="28" borderId="1" applyNumberFormat="0" applyBorder="0" applyAlignment="0" applyProtection="0"/>
    <xf numFmtId="0" fontId="36" fillId="10" borderId="6" applyNumberFormat="0" applyAlignment="0" applyProtection="0"/>
    <xf numFmtId="0" fontId="36" fillId="10" borderId="6" applyNumberFormat="0" applyAlignment="0" applyProtection="0"/>
    <xf numFmtId="0" fontId="36" fillId="10" borderId="6" applyNumberFormat="0" applyAlignment="0" applyProtection="0"/>
    <xf numFmtId="0" fontId="36" fillId="10" borderId="6" applyNumberFormat="0" applyAlignment="0" applyProtection="0"/>
    <xf numFmtId="0" fontId="36" fillId="10" borderId="6" applyNumberFormat="0" applyAlignment="0" applyProtection="0"/>
    <xf numFmtId="0" fontId="36" fillId="10" borderId="6" applyNumberFormat="0" applyAlignment="0" applyProtection="0"/>
    <xf numFmtId="0" fontId="37" fillId="0" borderId="13" applyNumberFormat="0" applyFill="0" applyAlignment="0" applyProtection="0"/>
    <xf numFmtId="37" fontId="38" fillId="0" borderId="0"/>
    <xf numFmtId="180" fontId="39" fillId="0" borderId="0"/>
    <xf numFmtId="181" fontId="40" fillId="0" borderId="0"/>
    <xf numFmtId="181" fontId="40" fillId="0" borderId="0"/>
    <xf numFmtId="181" fontId="40" fillId="0" borderId="0"/>
    <xf numFmtId="181" fontId="40" fillId="0" borderId="0"/>
    <xf numFmtId="181" fontId="40" fillId="0" borderId="0"/>
    <xf numFmtId="181" fontId="40" fillId="0" borderId="0"/>
    <xf numFmtId="181"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42" fillId="29" borderId="0"/>
    <xf numFmtId="0" fontId="42" fillId="29"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30" borderId="14" applyNumberFormat="0" applyFont="0" applyAlignment="0" applyProtection="0"/>
    <xf numFmtId="0" fontId="5" fillId="30" borderId="14" applyNumberFormat="0" applyFont="0" applyAlignment="0" applyProtection="0"/>
    <xf numFmtId="0" fontId="5" fillId="30" borderId="14" applyNumberFormat="0" applyFont="0" applyAlignment="0" applyProtection="0"/>
    <xf numFmtId="0" fontId="5" fillId="30" borderId="14" applyNumberFormat="0" applyFont="0" applyAlignment="0" applyProtection="0"/>
    <xf numFmtId="0" fontId="5" fillId="30" borderId="14" applyNumberFormat="0" applyFont="0" applyAlignment="0" applyProtection="0"/>
    <xf numFmtId="0" fontId="44" fillId="24" borderId="15" applyNumberFormat="0" applyAlignment="0" applyProtection="0"/>
    <xf numFmtId="0" fontId="44" fillId="24" borderId="15" applyNumberFormat="0" applyAlignment="0" applyProtection="0"/>
    <xf numFmtId="0" fontId="44" fillId="24" borderId="15" applyNumberFormat="0" applyAlignment="0" applyProtection="0"/>
    <xf numFmtId="0" fontId="44" fillId="24" borderId="15" applyNumberFormat="0" applyAlignment="0" applyProtection="0"/>
    <xf numFmtId="0" fontId="44" fillId="24" borderId="15" applyNumberFormat="0" applyAlignment="0" applyProtection="0"/>
    <xf numFmtId="0" fontId="44" fillId="24" borderId="15" applyNumberFormat="0" applyAlignment="0" applyProtection="0"/>
    <xf numFmtId="181" fontId="45" fillId="0" borderId="3">
      <alignment vertical="center"/>
    </xf>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xf numFmtId="182" fontId="15" fillId="0" borderId="0" applyFill="0" applyBorder="0" applyProtection="0">
      <alignment horizontal="right"/>
    </xf>
    <xf numFmtId="14" fontId="47" fillId="0" borderId="0" applyNumberFormat="0" applyFill="0" applyBorder="0" applyAlignment="0" applyProtection="0">
      <alignment horizontal="left"/>
    </xf>
    <xf numFmtId="183" fontId="48" fillId="31" borderId="1" applyNumberFormat="0" applyBorder="0" applyAlignment="0" applyProtection="0">
      <alignment horizontal="center"/>
      <protection locked="0"/>
    </xf>
    <xf numFmtId="40" fontId="49" fillId="0" borderId="0" applyBorder="0">
      <alignment horizontal="right"/>
    </xf>
    <xf numFmtId="49" fontId="50" fillId="0" borderId="3">
      <alignment vertical="center"/>
    </xf>
    <xf numFmtId="49" fontId="50" fillId="0" borderId="3">
      <alignment vertical="center"/>
    </xf>
    <xf numFmtId="0" fontId="51" fillId="0" borderId="0" applyNumberFormat="0" applyFill="0" applyBorder="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0" fontId="52" fillId="0" borderId="16" applyNumberFormat="0" applyFill="0" applyAlignment="0" applyProtection="0"/>
    <xf numFmtId="37" fontId="26" fillId="32" borderId="0" applyNumberFormat="0" applyBorder="0" applyAlignment="0" applyProtection="0"/>
    <xf numFmtId="37" fontId="26" fillId="0" borderId="0"/>
    <xf numFmtId="3" fontId="53" fillId="0" borderId="12" applyProtection="0"/>
    <xf numFmtId="3" fontId="53" fillId="0" borderId="12" applyProtection="0"/>
    <xf numFmtId="0" fontId="54" fillId="0" borderId="0" applyFill="0" applyBorder="0" applyAlignment="0"/>
    <xf numFmtId="0" fontId="55" fillId="0" borderId="0" applyNumberFormat="0" applyFill="0" applyBorder="0" applyAlignment="0" applyProtection="0"/>
    <xf numFmtId="0" fontId="56" fillId="0" borderId="0"/>
    <xf numFmtId="0" fontId="7" fillId="0" borderId="0" applyNumberFormat="0" applyFill="0" applyBorder="0" applyProtection="0"/>
  </cellStyleXfs>
  <cellXfs count="327">
    <xf numFmtId="0" fontId="0" fillId="0" borderId="0" xfId="0"/>
    <xf numFmtId="0" fontId="3" fillId="0" borderId="0" xfId="0" applyFont="1"/>
    <xf numFmtId="0" fontId="59" fillId="0" borderId="0" xfId="0" applyFont="1" applyAlignment="1">
      <alignment horizontal="center" vertical="center" wrapText="1"/>
    </xf>
    <xf numFmtId="0" fontId="62" fillId="0" borderId="0" xfId="0" applyFont="1"/>
    <xf numFmtId="0" fontId="64" fillId="0" borderId="0" xfId="0" applyFont="1"/>
    <xf numFmtId="0" fontId="67" fillId="0" borderId="0" xfId="418" applyFont="1" applyAlignment="1">
      <alignment horizontal="left" vertical="center"/>
    </xf>
    <xf numFmtId="0" fontId="66" fillId="0" borderId="0" xfId="418" applyFont="1" applyAlignment="1">
      <alignment vertical="center" wrapText="1"/>
    </xf>
    <xf numFmtId="0" fontId="66" fillId="0" borderId="0" xfId="418" applyFont="1" applyAlignment="1">
      <alignment vertical="center"/>
    </xf>
    <xf numFmtId="0" fontId="66" fillId="0" borderId="0" xfId="418" applyFont="1" applyAlignment="1">
      <alignment horizontal="center" vertical="center"/>
    </xf>
    <xf numFmtId="184" fontId="60" fillId="0" borderId="0" xfId="418" applyNumberFormat="1" applyFont="1" applyAlignment="1">
      <alignment vertical="center"/>
    </xf>
    <xf numFmtId="0" fontId="66" fillId="0" borderId="20" xfId="0" applyFont="1" applyBorder="1" applyAlignment="1">
      <alignment vertical="center" wrapText="1"/>
    </xf>
    <xf numFmtId="0" fontId="66" fillId="0" borderId="20" xfId="0" applyFont="1" applyBorder="1" applyAlignment="1">
      <alignment horizontal="center" vertical="center" wrapText="1"/>
    </xf>
    <xf numFmtId="0" fontId="64" fillId="0" borderId="0" xfId="0" applyFont="1" applyAlignment="1">
      <alignment horizontal="center" vertical="center"/>
    </xf>
    <xf numFmtId="0" fontId="70" fillId="0" borderId="0" xfId="0" applyFont="1" applyAlignment="1">
      <alignment horizontal="center" vertical="center"/>
    </xf>
    <xf numFmtId="0" fontId="64" fillId="0" borderId="0" xfId="0" applyFont="1" applyAlignment="1">
      <alignment vertical="center"/>
    </xf>
    <xf numFmtId="0" fontId="69" fillId="0" borderId="0" xfId="418" applyFont="1" applyAlignment="1">
      <alignment horizontal="left" vertical="center"/>
    </xf>
    <xf numFmtId="0" fontId="59" fillId="33" borderId="19" xfId="418" applyFont="1" applyFill="1" applyBorder="1" applyAlignment="1">
      <alignment horizontal="center" vertical="center"/>
    </xf>
    <xf numFmtId="0" fontId="59" fillId="33" borderId="19" xfId="418" applyFont="1" applyFill="1" applyBorder="1" applyAlignment="1">
      <alignment horizontal="center" vertical="center" wrapText="1"/>
    </xf>
    <xf numFmtId="184" fontId="59" fillId="33" borderId="19" xfId="418" applyNumberFormat="1" applyFont="1" applyFill="1" applyBorder="1" applyAlignment="1">
      <alignment horizontal="center" vertical="center" wrapText="1"/>
    </xf>
    <xf numFmtId="184" fontId="59" fillId="33" borderId="19" xfId="418" applyNumberFormat="1" applyFont="1" applyFill="1" applyBorder="1" applyAlignment="1">
      <alignment horizontal="center" vertical="center"/>
    </xf>
    <xf numFmtId="187" fontId="73" fillId="0" borderId="26" xfId="0" applyNumberFormat="1" applyFont="1" applyBorder="1" applyAlignment="1">
      <alignment horizontal="center" vertical="center" textRotation="90" wrapText="1"/>
    </xf>
    <xf numFmtId="0" fontId="73" fillId="0" borderId="28" xfId="0" applyFont="1" applyBorder="1"/>
    <xf numFmtId="187" fontId="73" fillId="0" borderId="0" xfId="0" applyNumberFormat="1" applyFont="1" applyAlignment="1">
      <alignment horizontal="center" vertical="center" textRotation="90" wrapText="1"/>
    </xf>
    <xf numFmtId="0" fontId="74" fillId="0" borderId="0" xfId="0" applyFont="1" applyAlignment="1">
      <alignment horizontal="left"/>
    </xf>
    <xf numFmtId="0" fontId="73" fillId="0" borderId="0" xfId="0" applyFont="1"/>
    <xf numFmtId="0" fontId="75" fillId="0" borderId="0" xfId="0" applyFont="1"/>
    <xf numFmtId="49" fontId="76" fillId="0" borderId="25" xfId="0" applyNumberFormat="1" applyFont="1" applyBorder="1"/>
    <xf numFmtId="187" fontId="73" fillId="0" borderId="26" xfId="0" applyNumberFormat="1" applyFont="1" applyBorder="1" applyAlignment="1">
      <alignment horizontal="left" vertical="center" textRotation="90" wrapText="1"/>
    </xf>
    <xf numFmtId="49" fontId="77" fillId="0" borderId="28" xfId="0" applyNumberFormat="1" applyFont="1" applyBorder="1"/>
    <xf numFmtId="49" fontId="73" fillId="0" borderId="29" xfId="0" applyNumberFormat="1" applyFont="1" applyBorder="1"/>
    <xf numFmtId="0" fontId="77" fillId="0" borderId="29" xfId="0" applyFont="1" applyBorder="1"/>
    <xf numFmtId="0" fontId="78" fillId="0" borderId="0" xfId="0" applyFont="1"/>
    <xf numFmtId="49" fontId="77" fillId="0" borderId="29" xfId="0" applyNumberFormat="1" applyFont="1" applyBorder="1"/>
    <xf numFmtId="49" fontId="78" fillId="0" borderId="29" xfId="0" applyNumberFormat="1" applyFont="1" applyBorder="1"/>
    <xf numFmtId="49" fontId="73" fillId="0" borderId="26" xfId="0" applyNumberFormat="1" applyFont="1" applyBorder="1" applyAlignment="1">
      <alignment horizontal="left"/>
    </xf>
    <xf numFmtId="0" fontId="73" fillId="0" borderId="26" xfId="0" applyFont="1" applyBorder="1"/>
    <xf numFmtId="0" fontId="73" fillId="40" borderId="26" xfId="0" applyFont="1" applyFill="1" applyBorder="1"/>
    <xf numFmtId="49" fontId="73" fillId="41" borderId="26" xfId="0" applyNumberFormat="1" applyFont="1" applyFill="1" applyBorder="1"/>
    <xf numFmtId="0" fontId="73" fillId="41" borderId="26" xfId="0" applyFont="1" applyFill="1" applyBorder="1"/>
    <xf numFmtId="49" fontId="73" fillId="42" borderId="26" xfId="0" applyNumberFormat="1" applyFont="1" applyFill="1" applyBorder="1"/>
    <xf numFmtId="0" fontId="73" fillId="42" borderId="26" xfId="0" applyFont="1" applyFill="1" applyBorder="1"/>
    <xf numFmtId="0" fontId="73" fillId="43" borderId="26" xfId="0" applyFont="1" applyFill="1" applyBorder="1"/>
    <xf numFmtId="0" fontId="73" fillId="44" borderId="26" xfId="0" applyFont="1" applyFill="1" applyBorder="1"/>
    <xf numFmtId="0" fontId="73" fillId="45" borderId="26" xfId="0" applyFont="1" applyFill="1" applyBorder="1"/>
    <xf numFmtId="49" fontId="73" fillId="0" borderId="0" xfId="0" applyNumberFormat="1" applyFont="1"/>
    <xf numFmtId="0" fontId="79" fillId="40" borderId="26" xfId="0" applyFont="1" applyFill="1" applyBorder="1" applyAlignment="1">
      <alignment vertical="center"/>
    </xf>
    <xf numFmtId="0" fontId="79" fillId="0" borderId="26" xfId="0" applyFont="1" applyBorder="1" applyAlignment="1">
      <alignment vertical="center"/>
    </xf>
    <xf numFmtId="0" fontId="79" fillId="40" borderId="26" xfId="0" applyFont="1" applyFill="1" applyBorder="1" applyAlignment="1">
      <alignment horizontal="left" vertical="center"/>
    </xf>
    <xf numFmtId="0" fontId="79" fillId="0" borderId="26" xfId="0" applyFont="1" applyBorder="1" applyAlignment="1">
      <alignment horizontal="left" vertical="center"/>
    </xf>
    <xf numFmtId="0" fontId="64" fillId="0" borderId="19" xfId="0" applyFont="1" applyBorder="1" applyAlignment="1">
      <alignment vertical="top" wrapText="1"/>
    </xf>
    <xf numFmtId="0" fontId="64" fillId="34" borderId="19" xfId="0" applyFont="1" applyFill="1" applyBorder="1" applyAlignment="1">
      <alignment vertical="top" wrapText="1"/>
    </xf>
    <xf numFmtId="0" fontId="66" fillId="0" borderId="0" xfId="418" applyFont="1" applyAlignment="1">
      <alignment horizontal="center" vertical="top"/>
    </xf>
    <xf numFmtId="0" fontId="60" fillId="0" borderId="19" xfId="0" applyFont="1" applyBorder="1" applyAlignment="1">
      <alignment horizontal="center" vertical="top" wrapText="1"/>
    </xf>
    <xf numFmtId="0" fontId="60" fillId="0" borderId="19" xfId="0" applyFont="1" applyBorder="1" applyAlignment="1">
      <alignment horizontal="left" vertical="top" wrapText="1"/>
    </xf>
    <xf numFmtId="184" fontId="60" fillId="0" borderId="19" xfId="418" applyNumberFormat="1" applyFont="1" applyBorder="1" applyAlignment="1">
      <alignment horizontal="left" vertical="top"/>
    </xf>
    <xf numFmtId="0" fontId="60" fillId="34" borderId="19" xfId="418" applyFont="1" applyFill="1" applyBorder="1" applyAlignment="1">
      <alignment horizontal="center" vertical="top"/>
    </xf>
    <xf numFmtId="0" fontId="60" fillId="34" borderId="19" xfId="418" applyFont="1" applyFill="1" applyBorder="1" applyAlignment="1">
      <alignment horizontal="left" vertical="top" wrapText="1"/>
    </xf>
    <xf numFmtId="184" fontId="60" fillId="34" borderId="19" xfId="418" applyNumberFormat="1" applyFont="1" applyFill="1" applyBorder="1" applyAlignment="1">
      <alignment horizontal="center" vertical="top"/>
    </xf>
    <xf numFmtId="184" fontId="60" fillId="34" borderId="19" xfId="418" applyNumberFormat="1" applyFont="1" applyFill="1" applyBorder="1" applyAlignment="1">
      <alignment horizontal="left" vertical="top"/>
    </xf>
    <xf numFmtId="0" fontId="60" fillId="0" borderId="19" xfId="418" applyFont="1" applyBorder="1" applyAlignment="1">
      <alignment horizontal="center" vertical="top"/>
    </xf>
    <xf numFmtId="0" fontId="60" fillId="34" borderId="19" xfId="0" applyFont="1" applyFill="1" applyBorder="1" applyAlignment="1">
      <alignment horizontal="center" vertical="top"/>
    </xf>
    <xf numFmtId="49" fontId="59" fillId="38" borderId="26" xfId="0" applyNumberFormat="1" applyFont="1" applyFill="1" applyBorder="1" applyAlignment="1">
      <alignment horizontal="right"/>
    </xf>
    <xf numFmtId="0" fontId="59" fillId="38" borderId="26" xfId="0" applyFont="1" applyFill="1" applyBorder="1" applyAlignment="1">
      <alignment horizontal="left" vertical="center" wrapText="1"/>
    </xf>
    <xf numFmtId="0" fontId="59" fillId="38" borderId="26" xfId="0" applyFont="1" applyFill="1" applyBorder="1" applyAlignment="1">
      <alignment horizontal="center" vertical="center" wrapText="1"/>
    </xf>
    <xf numFmtId="49" fontId="64" fillId="0" borderId="26" xfId="0" applyNumberFormat="1" applyFont="1" applyBorder="1" applyAlignment="1">
      <alignment textRotation="90"/>
    </xf>
    <xf numFmtId="0" fontId="61" fillId="39" borderId="27" xfId="0" applyFont="1" applyFill="1" applyBorder="1"/>
    <xf numFmtId="0" fontId="62" fillId="39" borderId="27" xfId="0" applyFont="1" applyFill="1" applyBorder="1"/>
    <xf numFmtId="0" fontId="64" fillId="0" borderId="28" xfId="0" applyFont="1" applyBorder="1"/>
    <xf numFmtId="0" fontId="64" fillId="0" borderId="26" xfId="0" applyFont="1" applyBorder="1"/>
    <xf numFmtId="0" fontId="78" fillId="0" borderId="0" xfId="0" applyFont="1" applyAlignment="1">
      <alignment horizontal="center" vertical="center"/>
    </xf>
    <xf numFmtId="0" fontId="64" fillId="0" borderId="20" xfId="0" applyFont="1" applyBorder="1" applyAlignment="1">
      <alignment horizontal="center" vertical="center" wrapText="1"/>
    </xf>
    <xf numFmtId="0" fontId="78" fillId="0" borderId="20" xfId="0" applyFont="1" applyBorder="1" applyAlignment="1">
      <alignment horizontal="center" vertical="center" wrapText="1"/>
    </xf>
    <xf numFmtId="0" fontId="64" fillId="0" borderId="20" xfId="0" quotePrefix="1" applyFont="1" applyBorder="1" applyAlignment="1">
      <alignment horizontal="center" vertical="center" wrapText="1"/>
    </xf>
    <xf numFmtId="184" fontId="60" fillId="0" borderId="19" xfId="418" applyNumberFormat="1" applyFont="1" applyBorder="1" applyAlignment="1">
      <alignment horizontal="center" vertical="top"/>
    </xf>
    <xf numFmtId="184" fontId="60" fillId="0" borderId="19" xfId="418" applyNumberFormat="1" applyFont="1" applyBorder="1" applyAlignment="1">
      <alignment vertical="top"/>
    </xf>
    <xf numFmtId="0" fontId="84" fillId="0" borderId="0" xfId="0" applyFont="1" applyAlignment="1">
      <alignment vertical="top"/>
    </xf>
    <xf numFmtId="0" fontId="84" fillId="47" borderId="0" xfId="0" applyFont="1" applyFill="1"/>
    <xf numFmtId="0" fontId="84" fillId="0" borderId="0" xfId="0" applyFont="1"/>
    <xf numFmtId="184" fontId="60" fillId="34" borderId="19" xfId="418" applyNumberFormat="1" applyFont="1" applyFill="1" applyBorder="1" applyAlignment="1">
      <alignment horizontal="left" vertical="top" wrapText="1"/>
    </xf>
    <xf numFmtId="0" fontId="60" fillId="0" borderId="19" xfId="418" applyFont="1" applyBorder="1" applyAlignment="1">
      <alignment horizontal="left" vertical="top" wrapText="1"/>
    </xf>
    <xf numFmtId="184" fontId="60" fillId="0" borderId="19" xfId="418" applyNumberFormat="1" applyFont="1" applyBorder="1" applyAlignment="1">
      <alignment horizontal="left" vertical="top" wrapText="1"/>
    </xf>
    <xf numFmtId="0" fontId="60" fillId="0" borderId="19" xfId="0" applyFont="1" applyBorder="1" applyAlignment="1">
      <alignment horizontal="center" vertical="top"/>
    </xf>
    <xf numFmtId="0" fontId="71" fillId="35" borderId="19" xfId="0" applyFont="1" applyFill="1" applyBorder="1" applyAlignment="1">
      <alignment horizontal="center" vertical="top" wrapText="1"/>
    </xf>
    <xf numFmtId="0" fontId="68" fillId="34" borderId="19" xfId="418" applyFont="1" applyFill="1" applyBorder="1" applyAlignment="1">
      <alignment horizontal="left" vertical="top" wrapText="1"/>
    </xf>
    <xf numFmtId="184" fontId="60" fillId="34" borderId="19" xfId="418" applyNumberFormat="1" applyFont="1" applyFill="1" applyBorder="1" applyAlignment="1">
      <alignment vertical="top"/>
    </xf>
    <xf numFmtId="0" fontId="60" fillId="0" borderId="19" xfId="418" applyFont="1" applyBorder="1" applyAlignment="1">
      <alignment horizontal="center" vertical="center"/>
    </xf>
    <xf numFmtId="0" fontId="66" fillId="0" borderId="19" xfId="418" applyFont="1" applyBorder="1" applyAlignment="1">
      <alignment horizontal="center" vertical="center"/>
    </xf>
    <xf numFmtId="0" fontId="66" fillId="0" borderId="19" xfId="0" applyFont="1" applyBorder="1" applyAlignment="1">
      <alignment horizontal="center" vertical="center" wrapText="1"/>
    </xf>
    <xf numFmtId="0" fontId="66" fillId="0" borderId="19" xfId="0" applyFont="1" applyBorder="1" applyAlignment="1">
      <alignment horizontal="left" vertical="center" wrapText="1"/>
    </xf>
    <xf numFmtId="0" fontId="64" fillId="0" borderId="19" xfId="0" applyFont="1" applyBorder="1" applyAlignment="1">
      <alignment horizontal="center" vertical="center"/>
    </xf>
    <xf numFmtId="0" fontId="60" fillId="34" borderId="19" xfId="418" applyFont="1" applyFill="1" applyBorder="1" applyAlignment="1">
      <alignment horizontal="center" vertical="center"/>
    </xf>
    <xf numFmtId="0" fontId="66" fillId="34" borderId="19" xfId="418" applyFont="1" applyFill="1" applyBorder="1" applyAlignment="1">
      <alignment horizontal="center" vertical="center"/>
    </xf>
    <xf numFmtId="0" fontId="66" fillId="34" borderId="19" xfId="0" applyFont="1" applyFill="1" applyBorder="1" applyAlignment="1">
      <alignment horizontal="center" vertical="center" wrapText="1"/>
    </xf>
    <xf numFmtId="0" fontId="66" fillId="34" borderId="19" xfId="0" applyFont="1" applyFill="1" applyBorder="1" applyAlignment="1">
      <alignment horizontal="left" vertical="center" wrapText="1"/>
    </xf>
    <xf numFmtId="185" fontId="66" fillId="34" borderId="19" xfId="0" applyNumberFormat="1" applyFont="1" applyFill="1" applyBorder="1" applyAlignment="1">
      <alignment horizontal="center" vertical="center" wrapText="1"/>
    </xf>
    <xf numFmtId="186" fontId="66" fillId="0" borderId="19" xfId="0" applyNumberFormat="1" applyFont="1" applyBorder="1" applyAlignment="1">
      <alignment horizontal="center" vertical="center" wrapText="1"/>
    </xf>
    <xf numFmtId="184" fontId="60" fillId="0" borderId="19" xfId="418" applyNumberFormat="1" applyFont="1" applyBorder="1" applyAlignment="1">
      <alignment vertical="top" wrapText="1"/>
    </xf>
    <xf numFmtId="0" fontId="64" fillId="0" borderId="19" xfId="0" applyFont="1" applyBorder="1" applyAlignment="1">
      <alignment vertical="center"/>
    </xf>
    <xf numFmtId="0" fontId="66" fillId="0" borderId="19" xfId="0" applyFont="1" applyBorder="1" applyAlignment="1">
      <alignment vertical="center" wrapText="1"/>
    </xf>
    <xf numFmtId="0" fontId="66" fillId="34" borderId="19" xfId="0" applyFont="1" applyFill="1" applyBorder="1" applyAlignment="1">
      <alignment vertical="center" wrapText="1"/>
    </xf>
    <xf numFmtId="186" fontId="66" fillId="34" borderId="19" xfId="0" applyNumberFormat="1" applyFont="1" applyFill="1" applyBorder="1" applyAlignment="1">
      <alignment vertical="center" wrapText="1"/>
    </xf>
    <xf numFmtId="0" fontId="86" fillId="0" borderId="26" xfId="0" applyFont="1" applyBorder="1" applyAlignment="1">
      <alignment vertical="center"/>
    </xf>
    <xf numFmtId="49" fontId="0" fillId="0" borderId="0" xfId="0" applyNumberFormat="1"/>
    <xf numFmtId="0" fontId="42" fillId="0" borderId="0" xfId="0" applyFont="1" applyAlignment="1">
      <alignment horizontal="left" wrapText="1"/>
    </xf>
    <xf numFmtId="0" fontId="59" fillId="38" borderId="30" xfId="0" applyFont="1" applyFill="1" applyBorder="1" applyAlignment="1">
      <alignment horizontal="center" vertical="center" wrapText="1"/>
    </xf>
    <xf numFmtId="187" fontId="73" fillId="0" borderId="30" xfId="0" applyNumberFormat="1" applyFont="1" applyBorder="1" applyAlignment="1">
      <alignment horizontal="center" vertical="center" textRotation="90" wrapText="1"/>
    </xf>
    <xf numFmtId="0" fontId="89" fillId="0" borderId="0" xfId="0" applyFont="1" applyAlignment="1">
      <alignment wrapText="1"/>
    </xf>
    <xf numFmtId="49" fontId="77" fillId="0" borderId="28" xfId="0" applyNumberFormat="1" applyFont="1" applyBorder="1" applyAlignment="1">
      <alignment vertical="center"/>
    </xf>
    <xf numFmtId="0" fontId="73" fillId="0" borderId="28" xfId="0" applyFont="1" applyBorder="1" applyAlignment="1">
      <alignment vertical="center"/>
    </xf>
    <xf numFmtId="0" fontId="64" fillId="0" borderId="28" xfId="0" applyFont="1" applyBorder="1" applyAlignment="1">
      <alignment vertical="center"/>
    </xf>
    <xf numFmtId="49" fontId="77" fillId="0" borderId="29" xfId="0" applyNumberFormat="1" applyFont="1" applyBorder="1" applyAlignment="1">
      <alignment vertical="center"/>
    </xf>
    <xf numFmtId="0" fontId="73" fillId="0" borderId="29" xfId="0" applyFont="1" applyBorder="1" applyAlignment="1">
      <alignment vertical="center"/>
    </xf>
    <xf numFmtId="49" fontId="73" fillId="0" borderId="29" xfId="0" applyNumberFormat="1" applyFont="1" applyBorder="1" applyAlignment="1">
      <alignment vertical="center"/>
    </xf>
    <xf numFmtId="49" fontId="64" fillId="0" borderId="29" xfId="0" applyNumberFormat="1" applyFont="1" applyBorder="1" applyAlignment="1">
      <alignment vertical="center"/>
    </xf>
    <xf numFmtId="0" fontId="64" fillId="0" borderId="29" xfId="0" applyFont="1" applyBorder="1" applyAlignment="1">
      <alignment vertical="center"/>
    </xf>
    <xf numFmtId="49" fontId="73" fillId="0" borderId="26" xfId="0" applyNumberFormat="1" applyFont="1" applyBorder="1" applyAlignment="1">
      <alignment horizontal="left" vertical="center"/>
    </xf>
    <xf numFmtId="0" fontId="64" fillId="0" borderId="26" xfId="0" applyFont="1" applyBorder="1" applyAlignment="1">
      <alignment vertical="center"/>
    </xf>
    <xf numFmtId="0" fontId="73" fillId="0" borderId="26" xfId="0" applyFont="1" applyBorder="1" applyAlignment="1">
      <alignment vertical="center"/>
    </xf>
    <xf numFmtId="49" fontId="73" fillId="41" borderId="26" xfId="0" applyNumberFormat="1" applyFont="1" applyFill="1" applyBorder="1" applyAlignment="1">
      <alignment vertical="center"/>
    </xf>
    <xf numFmtId="0" fontId="73" fillId="41" borderId="26" xfId="0" applyFont="1" applyFill="1" applyBorder="1" applyAlignment="1">
      <alignment vertical="center"/>
    </xf>
    <xf numFmtId="49" fontId="73" fillId="42" borderId="26" xfId="0" applyNumberFormat="1" applyFont="1" applyFill="1" applyBorder="1" applyAlignment="1">
      <alignment vertical="center"/>
    </xf>
    <xf numFmtId="0" fontId="73" fillId="42" borderId="26" xfId="0" applyFont="1" applyFill="1" applyBorder="1" applyAlignment="1">
      <alignment vertical="center"/>
    </xf>
    <xf numFmtId="0" fontId="79" fillId="41" borderId="26" xfId="0" applyFont="1" applyFill="1" applyBorder="1" applyAlignment="1">
      <alignment horizontal="center" vertical="center"/>
    </xf>
    <xf numFmtId="0" fontId="79" fillId="0" borderId="26" xfId="0" applyFont="1" applyBorder="1" applyAlignment="1">
      <alignment horizontal="center" vertical="center"/>
    </xf>
    <xf numFmtId="0" fontId="79" fillId="42" borderId="26" xfId="0" applyFont="1" applyFill="1" applyBorder="1" applyAlignment="1">
      <alignment horizontal="center" vertical="center"/>
    </xf>
    <xf numFmtId="0" fontId="81" fillId="41" borderId="27" xfId="0" applyFont="1" applyFill="1" applyBorder="1" applyAlignment="1">
      <alignment horizontal="center" vertical="center"/>
    </xf>
    <xf numFmtId="0" fontId="60" fillId="0" borderId="30" xfId="0" applyFont="1" applyBorder="1" applyAlignment="1">
      <alignment vertical="center"/>
    </xf>
    <xf numFmtId="0" fontId="60" fillId="0" borderId="29" xfId="0" applyFont="1" applyBorder="1" applyAlignment="1">
      <alignment vertical="center"/>
    </xf>
    <xf numFmtId="0" fontId="60" fillId="43" borderId="31" xfId="0" applyFont="1" applyFill="1" applyBorder="1" applyAlignment="1">
      <alignment vertical="center"/>
    </xf>
    <xf numFmtId="0" fontId="64" fillId="43" borderId="26" xfId="0" applyFont="1" applyFill="1" applyBorder="1" applyAlignment="1">
      <alignment vertical="center"/>
    </xf>
    <xf numFmtId="0" fontId="64" fillId="44" borderId="26" xfId="0" applyFont="1" applyFill="1" applyBorder="1" applyAlignment="1">
      <alignment vertical="center"/>
    </xf>
    <xf numFmtId="0" fontId="61" fillId="39" borderId="27" xfId="0" applyFont="1" applyFill="1" applyBorder="1" applyAlignment="1">
      <alignment vertical="center"/>
    </xf>
    <xf numFmtId="0" fontId="62" fillId="39" borderId="27" xfId="0" applyFont="1" applyFill="1" applyBorder="1" applyAlignment="1">
      <alignment vertical="center"/>
    </xf>
    <xf numFmtId="0" fontId="62" fillId="39" borderId="39" xfId="0" applyFont="1" applyFill="1" applyBorder="1" applyAlignment="1">
      <alignment vertical="center"/>
    </xf>
    <xf numFmtId="0" fontId="64" fillId="0" borderId="40" xfId="0" applyFont="1" applyBorder="1" applyAlignment="1">
      <alignment vertical="center"/>
    </xf>
    <xf numFmtId="0" fontId="64" fillId="0" borderId="30" xfId="0" applyFont="1" applyBorder="1" applyAlignment="1">
      <alignment vertical="center"/>
    </xf>
    <xf numFmtId="0" fontId="73" fillId="0" borderId="30" xfId="0" applyFont="1" applyBorder="1" applyAlignment="1">
      <alignment vertical="center"/>
    </xf>
    <xf numFmtId="0" fontId="64" fillId="0" borderId="28" xfId="0" applyFont="1" applyBorder="1" applyAlignment="1">
      <alignment horizontal="left" vertical="center"/>
    </xf>
    <xf numFmtId="0" fontId="84" fillId="0" borderId="28" xfId="0" applyFont="1" applyBorder="1" applyAlignment="1">
      <alignment vertical="center"/>
    </xf>
    <xf numFmtId="0" fontId="73" fillId="0" borderId="25" xfId="0" applyFont="1" applyBorder="1"/>
    <xf numFmtId="0" fontId="91" fillId="0" borderId="26" xfId="0" applyFont="1" applyBorder="1" applyAlignment="1">
      <alignment horizontal="center" vertical="center"/>
    </xf>
    <xf numFmtId="184" fontId="60" fillId="0" borderId="19" xfId="418" applyNumberFormat="1" applyFont="1" applyBorder="1" applyAlignment="1">
      <alignment horizontal="center" vertical="center"/>
    </xf>
    <xf numFmtId="164" fontId="66" fillId="34" borderId="19" xfId="0" applyNumberFormat="1" applyFont="1" applyFill="1" applyBorder="1" applyAlignment="1">
      <alignment horizontal="center" vertical="top" wrapText="1"/>
    </xf>
    <xf numFmtId="0" fontId="93" fillId="0" borderId="0" xfId="0" applyFont="1" applyAlignment="1">
      <alignment vertical="center" wrapText="1"/>
    </xf>
    <xf numFmtId="0" fontId="95" fillId="0" borderId="24" xfId="0" applyFont="1" applyBorder="1" applyAlignment="1">
      <alignment horizontal="center" vertical="center" wrapText="1"/>
    </xf>
    <xf numFmtId="0" fontId="95" fillId="37" borderId="24" xfId="0" applyFont="1" applyFill="1" applyBorder="1" applyAlignment="1">
      <alignment horizontal="center" vertical="center" wrapText="1"/>
    </xf>
    <xf numFmtId="164" fontId="96" fillId="0" borderId="24" xfId="0" applyNumberFormat="1" applyFont="1" applyBorder="1" applyAlignment="1">
      <alignment horizontal="left" vertical="center" wrapText="1"/>
    </xf>
    <xf numFmtId="0" fontId="96" fillId="0" borderId="24" xfId="0" applyFont="1" applyBorder="1" applyAlignment="1">
      <alignment horizontal="left" vertical="center" wrapText="1"/>
    </xf>
    <xf numFmtId="0" fontId="96" fillId="0" borderId="24" xfId="0" applyFont="1" applyBorder="1" applyAlignment="1">
      <alignment horizontal="center" vertical="center" wrapText="1"/>
    </xf>
    <xf numFmtId="184" fontId="60" fillId="0" borderId="0" xfId="418" applyNumberFormat="1" applyFont="1" applyAlignment="1">
      <alignment horizontal="center" vertical="center"/>
    </xf>
    <xf numFmtId="0" fontId="97" fillId="0" borderId="0" xfId="0" applyFont="1"/>
    <xf numFmtId="0" fontId="66" fillId="0" borderId="0" xfId="0" applyFont="1" applyAlignment="1">
      <alignment vertical="center" wrapText="1"/>
    </xf>
    <xf numFmtId="0" fontId="64" fillId="0" borderId="0" xfId="0" applyFont="1" applyAlignment="1">
      <alignment vertical="center" wrapText="1"/>
    </xf>
    <xf numFmtId="164" fontId="65" fillId="0" borderId="0" xfId="0" applyNumberFormat="1" applyFont="1" applyAlignment="1">
      <alignment vertical="center" wrapText="1"/>
    </xf>
    <xf numFmtId="0" fontId="65" fillId="0" borderId="0" xfId="0" applyFont="1" applyAlignment="1">
      <alignment vertical="center" wrapText="1"/>
    </xf>
    <xf numFmtId="0" fontId="72" fillId="36" borderId="18" xfId="0" applyFont="1" applyFill="1" applyBorder="1" applyAlignment="1">
      <alignment horizontal="center" vertical="center" wrapText="1"/>
    </xf>
    <xf numFmtId="0" fontId="72" fillId="36" borderId="21" xfId="0" applyFont="1" applyFill="1" applyBorder="1" applyAlignment="1">
      <alignment horizontal="center" vertical="center" wrapText="1"/>
    </xf>
    <xf numFmtId="164" fontId="72" fillId="36" borderId="21" xfId="0" applyNumberFormat="1" applyFont="1" applyFill="1" applyBorder="1" applyAlignment="1">
      <alignment horizontal="center" vertical="center" wrapText="1"/>
    </xf>
    <xf numFmtId="0" fontId="72" fillId="36" borderId="18" xfId="0" applyFont="1" applyFill="1" applyBorder="1" applyAlignment="1">
      <alignment vertical="center" wrapText="1"/>
    </xf>
    <xf numFmtId="0" fontId="66" fillId="0" borderId="23" xfId="0" applyFont="1" applyBorder="1" applyAlignment="1">
      <alignment horizontal="center" vertical="center" wrapText="1"/>
    </xf>
    <xf numFmtId="0" fontId="66" fillId="0" borderId="24" xfId="0" applyFont="1" applyBorder="1" applyAlignment="1">
      <alignment vertical="center" wrapText="1"/>
    </xf>
    <xf numFmtId="164" fontId="60" fillId="0" borderId="24" xfId="0" applyNumberFormat="1" applyFont="1" applyBorder="1" applyAlignment="1">
      <alignment horizontal="left" vertical="center" wrapText="1"/>
    </xf>
    <xf numFmtId="0" fontId="66" fillId="0" borderId="24" xfId="0" applyFont="1" applyBorder="1" applyAlignment="1">
      <alignment horizontal="center" vertical="center" wrapText="1"/>
    </xf>
    <xf numFmtId="0" fontId="66" fillId="0" borderId="18" xfId="0" applyFont="1" applyBorder="1" applyAlignment="1">
      <alignment vertical="center" wrapText="1"/>
    </xf>
    <xf numFmtId="0" fontId="66" fillId="0" borderId="24" xfId="0" applyFont="1" applyBorder="1" applyAlignment="1">
      <alignment horizontal="left" vertical="center" wrapText="1"/>
    </xf>
    <xf numFmtId="0" fontId="66" fillId="0" borderId="18" xfId="0" applyFont="1" applyBorder="1" applyAlignment="1">
      <alignment horizontal="center" vertical="center" wrapText="1"/>
    </xf>
    <xf numFmtId="0" fontId="60" fillId="0" borderId="24" xfId="0" applyFont="1" applyBorder="1" applyAlignment="1">
      <alignment horizontal="center" vertical="center" wrapText="1"/>
    </xf>
    <xf numFmtId="0" fontId="60" fillId="37" borderId="23" xfId="0" applyFont="1" applyFill="1" applyBorder="1" applyAlignment="1">
      <alignment horizontal="center" vertical="center" wrapText="1"/>
    </xf>
    <xf numFmtId="0" fontId="60" fillId="37" borderId="24" xfId="0" applyFont="1" applyFill="1" applyBorder="1" applyAlignment="1">
      <alignment horizontal="left" vertical="center" wrapText="1"/>
    </xf>
    <xf numFmtId="164" fontId="60" fillId="37" borderId="24" xfId="0" applyNumberFormat="1" applyFont="1" applyFill="1" applyBorder="1" applyAlignment="1">
      <alignment horizontal="left" vertical="center" wrapText="1"/>
    </xf>
    <xf numFmtId="0" fontId="60" fillId="37" borderId="24" xfId="0" applyFont="1" applyFill="1" applyBorder="1" applyAlignment="1">
      <alignment horizontal="center" vertical="center" wrapText="1"/>
    </xf>
    <xf numFmtId="0" fontId="66" fillId="37" borderId="24" xfId="0" applyFont="1" applyFill="1" applyBorder="1" applyAlignment="1">
      <alignment horizontal="center" vertical="center" wrapText="1"/>
    </xf>
    <xf numFmtId="0" fontId="98" fillId="0" borderId="40" xfId="0" applyFont="1" applyBorder="1" applyAlignment="1">
      <alignment vertical="center"/>
    </xf>
    <xf numFmtId="0" fontId="98" fillId="0" borderId="0" xfId="0" applyFont="1" applyAlignment="1">
      <alignment vertical="center"/>
    </xf>
    <xf numFmtId="16" fontId="0" fillId="0" borderId="0" xfId="0" applyNumberFormat="1"/>
    <xf numFmtId="49" fontId="73" fillId="0" borderId="28" xfId="0" applyNumberFormat="1" applyFont="1" applyBorder="1" applyAlignment="1">
      <alignment vertical="center"/>
    </xf>
    <xf numFmtId="49" fontId="64" fillId="0" borderId="28" xfId="0" applyNumberFormat="1" applyFont="1" applyBorder="1" applyAlignment="1">
      <alignment vertical="center"/>
    </xf>
    <xf numFmtId="0" fontId="79" fillId="40" borderId="30" xfId="0" applyFont="1" applyFill="1" applyBorder="1" applyAlignment="1">
      <alignment vertical="center"/>
    </xf>
    <xf numFmtId="0" fontId="80" fillId="46" borderId="51" xfId="0" quotePrefix="1" applyFont="1" applyFill="1" applyBorder="1" applyAlignment="1">
      <alignment vertical="center"/>
    </xf>
    <xf numFmtId="0" fontId="79" fillId="0" borderId="31" xfId="0" applyFont="1" applyBorder="1" applyAlignment="1">
      <alignment vertical="center"/>
    </xf>
    <xf numFmtId="0" fontId="79" fillId="40" borderId="30" xfId="0" applyFont="1" applyFill="1" applyBorder="1" applyAlignment="1">
      <alignment horizontal="left" vertical="center"/>
    </xf>
    <xf numFmtId="0" fontId="80" fillId="46" borderId="52" xfId="0" quotePrefix="1" applyFont="1" applyFill="1" applyBorder="1" applyAlignment="1">
      <alignment vertical="center"/>
    </xf>
    <xf numFmtId="0" fontId="80" fillId="46" borderId="53" xfId="0" quotePrefix="1" applyFont="1" applyFill="1" applyBorder="1" applyAlignment="1">
      <alignment vertical="center"/>
    </xf>
    <xf numFmtId="0" fontId="79" fillId="0" borderId="31" xfId="0" applyFont="1" applyBorder="1" applyAlignment="1">
      <alignment horizontal="left" vertical="center"/>
    </xf>
    <xf numFmtId="0" fontId="73" fillId="40" borderId="26" xfId="0" applyFont="1" applyFill="1" applyBorder="1" applyAlignment="1">
      <alignment horizontal="left" vertical="center"/>
    </xf>
    <xf numFmtId="0" fontId="79" fillId="0" borderId="29" xfId="0" applyFont="1" applyBorder="1" applyAlignment="1">
      <alignment horizontal="left" vertical="center"/>
    </xf>
    <xf numFmtId="0" fontId="73" fillId="42" borderId="27" xfId="0" applyFont="1" applyFill="1" applyBorder="1" applyAlignment="1">
      <alignment vertical="center"/>
    </xf>
    <xf numFmtId="0" fontId="79" fillId="42" borderId="51" xfId="0" applyFont="1" applyFill="1" applyBorder="1" applyAlignment="1">
      <alignment horizontal="center" vertical="center"/>
    </xf>
    <xf numFmtId="0" fontId="79" fillId="0" borderId="31" xfId="0" applyFont="1" applyBorder="1" applyAlignment="1">
      <alignment horizontal="center" vertical="center"/>
    </xf>
    <xf numFmtId="0" fontId="81" fillId="43" borderId="31" xfId="0" applyFont="1" applyFill="1" applyBorder="1" applyAlignment="1">
      <alignment vertical="center"/>
    </xf>
    <xf numFmtId="0" fontId="79" fillId="43" borderId="26" xfId="0" applyFont="1" applyFill="1" applyBorder="1" applyAlignment="1">
      <alignment vertical="center"/>
    </xf>
    <xf numFmtId="0" fontId="79" fillId="44" borderId="26" xfId="0" applyFont="1" applyFill="1" applyBorder="1" applyAlignment="1">
      <alignment vertical="center"/>
    </xf>
    <xf numFmtId="0" fontId="79" fillId="45" borderId="26" xfId="0" applyFont="1" applyFill="1" applyBorder="1" applyAlignment="1">
      <alignment vertical="center"/>
    </xf>
    <xf numFmtId="0" fontId="64" fillId="47" borderId="0" xfId="0" applyFont="1" applyFill="1"/>
    <xf numFmtId="0" fontId="57" fillId="0" borderId="25" xfId="0" applyFont="1" applyBorder="1"/>
    <xf numFmtId="0" fontId="87" fillId="0" borderId="19" xfId="418" applyFont="1" applyBorder="1" applyAlignment="1">
      <alignment horizontal="center" vertical="center"/>
    </xf>
    <xf numFmtId="0" fontId="87" fillId="34" borderId="19" xfId="418" applyFont="1" applyFill="1" applyBorder="1" applyAlignment="1">
      <alignment horizontal="center" vertical="center"/>
    </xf>
    <xf numFmtId="0" fontId="60" fillId="0" borderId="0" xfId="418" applyFont="1" applyAlignment="1">
      <alignment horizontal="center" vertical="center"/>
    </xf>
    <xf numFmtId="0" fontId="60" fillId="0" borderId="19" xfId="0" applyFont="1" applyBorder="1" applyAlignment="1">
      <alignment horizontal="center" vertical="center" wrapText="1"/>
    </xf>
    <xf numFmtId="0" fontId="60" fillId="34" borderId="19" xfId="0" applyFont="1" applyFill="1" applyBorder="1" applyAlignment="1">
      <alignment horizontal="center" vertical="center" wrapText="1"/>
    </xf>
    <xf numFmtId="0" fontId="99" fillId="0" borderId="0" xfId="0" applyFont="1" applyAlignment="1">
      <alignment vertical="center"/>
    </xf>
    <xf numFmtId="0" fontId="0" fillId="0" borderId="26" xfId="0" applyBorder="1"/>
    <xf numFmtId="0" fontId="64" fillId="0" borderId="38" xfId="0" applyFont="1" applyBorder="1" applyAlignment="1">
      <alignment vertical="center"/>
    </xf>
    <xf numFmtId="0" fontId="101" fillId="0" borderId="26" xfId="0" applyFont="1" applyBorder="1" applyAlignment="1">
      <alignment vertical="center"/>
    </xf>
    <xf numFmtId="0" fontId="101" fillId="54" borderId="26" xfId="0" applyFont="1" applyFill="1" applyBorder="1" applyAlignment="1">
      <alignment vertical="center"/>
    </xf>
    <xf numFmtId="0" fontId="86" fillId="48" borderId="26" xfId="0" applyFont="1" applyFill="1" applyBorder="1" applyAlignment="1">
      <alignment vertical="center"/>
    </xf>
    <xf numFmtId="0" fontId="86" fillId="49" borderId="26" xfId="0" applyFont="1" applyFill="1" applyBorder="1" applyAlignment="1">
      <alignment vertical="center"/>
    </xf>
    <xf numFmtId="0" fontId="86" fillId="51" borderId="26" xfId="0" applyFont="1" applyFill="1" applyBorder="1" applyAlignment="1">
      <alignment vertical="center"/>
    </xf>
    <xf numFmtId="0" fontId="86" fillId="52" borderId="26" xfId="0" applyFont="1" applyFill="1" applyBorder="1" applyAlignment="1">
      <alignment vertical="center"/>
    </xf>
    <xf numFmtId="0" fontId="86" fillId="53" borderId="26" xfId="0" applyFont="1" applyFill="1" applyBorder="1" applyAlignment="1">
      <alignment vertical="center"/>
    </xf>
    <xf numFmtId="0" fontId="86" fillId="57" borderId="26" xfId="0" applyFont="1" applyFill="1" applyBorder="1" applyAlignment="1">
      <alignment vertical="center"/>
    </xf>
    <xf numFmtId="0" fontId="63" fillId="55" borderId="26" xfId="0" applyFont="1" applyFill="1" applyBorder="1" applyAlignment="1">
      <alignment horizontal="center" vertical="center"/>
    </xf>
    <xf numFmtId="0" fontId="85" fillId="49" borderId="26" xfId="0" applyFont="1" applyFill="1" applyBorder="1" applyAlignment="1">
      <alignment vertical="center"/>
    </xf>
    <xf numFmtId="49" fontId="103" fillId="0" borderId="25" xfId="0" applyNumberFormat="1" applyFont="1" applyBorder="1"/>
    <xf numFmtId="0" fontId="60" fillId="56" borderId="26" xfId="0" applyFont="1" applyFill="1" applyBorder="1" applyAlignment="1">
      <alignment horizontal="center" vertical="center"/>
    </xf>
    <xf numFmtId="164" fontId="66" fillId="34" borderId="19" xfId="0" applyNumberFormat="1" applyFont="1" applyFill="1" applyBorder="1" applyAlignment="1">
      <alignment horizontal="center" vertical="center" wrapText="1"/>
    </xf>
    <xf numFmtId="164" fontId="66" fillId="0" borderId="19" xfId="0" applyNumberFormat="1" applyFont="1" applyBorder="1" applyAlignment="1">
      <alignment horizontal="center" vertical="center" wrapText="1"/>
    </xf>
    <xf numFmtId="49" fontId="77" fillId="0" borderId="25" xfId="0" applyNumberFormat="1" applyFont="1" applyBorder="1" applyAlignment="1">
      <alignment vertical="center"/>
    </xf>
    <xf numFmtId="0" fontId="73" fillId="40" borderId="26" xfId="0" applyFont="1" applyFill="1" applyBorder="1" applyAlignment="1">
      <alignment vertical="center"/>
    </xf>
    <xf numFmtId="0" fontId="73" fillId="0" borderId="26" xfId="0" applyFont="1" applyBorder="1" applyAlignment="1">
      <alignment horizontal="left" vertical="center"/>
    </xf>
    <xf numFmtId="0" fontId="73" fillId="41" borderId="26" xfId="0" applyFont="1" applyFill="1" applyBorder="1" applyAlignment="1">
      <alignment horizontal="center" vertical="center"/>
    </xf>
    <xf numFmtId="0" fontId="73" fillId="0" borderId="26" xfId="0" applyFont="1" applyBorder="1" applyAlignment="1">
      <alignment horizontal="center" vertical="center"/>
    </xf>
    <xf numFmtId="0" fontId="73" fillId="42" borderId="26" xfId="0" applyFont="1" applyFill="1" applyBorder="1" applyAlignment="1">
      <alignment horizontal="center" vertical="center"/>
    </xf>
    <xf numFmtId="0" fontId="41" fillId="0" borderId="0" xfId="0" applyFont="1" applyAlignment="1">
      <alignment vertical="center"/>
    </xf>
    <xf numFmtId="0" fontId="58" fillId="41" borderId="27" xfId="0" applyFont="1" applyFill="1" applyBorder="1" applyAlignment="1">
      <alignment horizontal="center" vertical="center"/>
    </xf>
    <xf numFmtId="0" fontId="104" fillId="46" borderId="26" xfId="0" quotePrefix="1" applyFont="1" applyFill="1" applyBorder="1" applyAlignment="1">
      <alignment vertical="center"/>
    </xf>
    <xf numFmtId="0" fontId="102" fillId="0" borderId="0" xfId="0" applyFont="1"/>
    <xf numFmtId="0" fontId="78" fillId="0" borderId="26" xfId="0" applyFont="1" applyBorder="1"/>
    <xf numFmtId="49" fontId="59" fillId="58" borderId="26" xfId="0" applyNumberFormat="1" applyFont="1" applyFill="1" applyBorder="1" applyAlignment="1">
      <alignment horizontal="right"/>
    </xf>
    <xf numFmtId="0" fontId="59" fillId="58" borderId="26" xfId="0" applyFont="1" applyFill="1" applyBorder="1" applyAlignment="1">
      <alignment horizontal="center" vertical="center" wrapText="1"/>
    </xf>
    <xf numFmtId="0" fontId="59" fillId="58" borderId="30" xfId="0" applyFont="1" applyFill="1" applyBorder="1" applyAlignment="1">
      <alignment horizontal="center" vertical="center" wrapText="1"/>
    </xf>
    <xf numFmtId="0" fontId="77" fillId="0" borderId="25" xfId="0" applyFont="1" applyBorder="1" applyAlignment="1"/>
    <xf numFmtId="49" fontId="73" fillId="0" borderId="28" xfId="0" applyNumberFormat="1" applyFont="1" applyBorder="1" applyAlignment="1">
      <alignment horizontal="left" vertical="center"/>
    </xf>
    <xf numFmtId="0" fontId="73" fillId="0" borderId="40" xfId="0" applyFont="1" applyBorder="1" applyAlignment="1">
      <alignment vertical="center"/>
    </xf>
    <xf numFmtId="0" fontId="86" fillId="0" borderId="28" xfId="0" applyFont="1" applyBorder="1" applyAlignment="1">
      <alignment vertical="center"/>
    </xf>
    <xf numFmtId="0" fontId="101" fillId="0" borderId="28" xfId="0" applyFont="1" applyBorder="1" applyAlignment="1">
      <alignment vertical="center"/>
    </xf>
    <xf numFmtId="0" fontId="0" fillId="0" borderId="28" xfId="0" applyBorder="1"/>
    <xf numFmtId="0" fontId="88" fillId="0" borderId="28" xfId="0" applyFont="1" applyBorder="1" applyAlignment="1">
      <alignment vertical="center"/>
    </xf>
    <xf numFmtId="187" fontId="73" fillId="59" borderId="26" xfId="0" applyNumberFormat="1" applyFont="1" applyFill="1" applyBorder="1" applyAlignment="1">
      <alignment horizontal="center" vertical="center" textRotation="90" wrapText="1"/>
    </xf>
    <xf numFmtId="187" fontId="73" fillId="59" borderId="30" xfId="0" applyNumberFormat="1" applyFont="1" applyFill="1" applyBorder="1" applyAlignment="1">
      <alignment horizontal="center" vertical="center" textRotation="90" wrapText="1"/>
    </xf>
    <xf numFmtId="0" fontId="85" fillId="49" borderId="30" xfId="0" applyFont="1" applyFill="1" applyBorder="1" applyAlignment="1">
      <alignment vertical="center"/>
    </xf>
    <xf numFmtId="0" fontId="73" fillId="0" borderId="31" xfId="0" applyFont="1" applyBorder="1"/>
    <xf numFmtId="0" fontId="85" fillId="49" borderId="60" xfId="0" applyFont="1" applyFill="1" applyBorder="1" applyAlignment="1">
      <alignment vertical="center"/>
    </xf>
    <xf numFmtId="0" fontId="86" fillId="51" borderId="30" xfId="0" applyFont="1" applyFill="1" applyBorder="1" applyAlignment="1">
      <alignment vertical="center"/>
    </xf>
    <xf numFmtId="0" fontId="86" fillId="0" borderId="31" xfId="0" applyFont="1" applyBorder="1" applyAlignment="1">
      <alignment vertical="center"/>
    </xf>
    <xf numFmtId="0" fontId="86" fillId="52" borderId="27" xfId="0" applyFont="1" applyFill="1" applyBorder="1" applyAlignment="1">
      <alignment vertical="center"/>
    </xf>
    <xf numFmtId="0" fontId="105" fillId="0" borderId="29" xfId="0" applyFont="1" applyBorder="1" applyAlignment="1">
      <alignment vertical="center"/>
    </xf>
    <xf numFmtId="0" fontId="86" fillId="60" borderId="26" xfId="0" applyFont="1" applyFill="1" applyBorder="1" applyAlignment="1">
      <alignment vertical="center"/>
    </xf>
    <xf numFmtId="0" fontId="107" fillId="0" borderId="28" xfId="0" applyFont="1" applyBorder="1" applyAlignment="1">
      <alignment vertical="center"/>
    </xf>
    <xf numFmtId="0" fontId="108" fillId="0" borderId="26" xfId="0" applyFont="1" applyBorder="1" applyAlignment="1">
      <alignment vertical="center"/>
    </xf>
    <xf numFmtId="0" fontId="96" fillId="0" borderId="49" xfId="0" applyFont="1" applyBorder="1" applyAlignment="1">
      <alignment vertical="center" wrapText="1"/>
    </xf>
    <xf numFmtId="0" fontId="96" fillId="0" borderId="50" xfId="0" applyFont="1" applyBorder="1" applyAlignment="1">
      <alignment vertical="center" wrapText="1"/>
    </xf>
    <xf numFmtId="0" fontId="96" fillId="0" borderId="23" xfId="0" applyFont="1" applyBorder="1" applyAlignment="1">
      <alignment vertical="center" wrapText="1"/>
    </xf>
    <xf numFmtId="0" fontId="57" fillId="0" borderId="25" xfId="0" applyFont="1" applyBorder="1" applyAlignment="1"/>
    <xf numFmtId="0" fontId="73" fillId="0" borderId="0" xfId="0" applyFont="1" applyAlignment="1">
      <alignment horizontal="left"/>
    </xf>
    <xf numFmtId="49" fontId="73" fillId="0" borderId="0" xfId="0" applyNumberFormat="1" applyFont="1" applyBorder="1" applyAlignment="1">
      <alignment horizontal="left"/>
    </xf>
    <xf numFmtId="0" fontId="73" fillId="0" borderId="0" xfId="0" applyFont="1" applyBorder="1"/>
    <xf numFmtId="0" fontId="73" fillId="45" borderId="0" xfId="0" applyFont="1" applyFill="1" applyBorder="1"/>
    <xf numFmtId="0" fontId="64" fillId="0" borderId="0" xfId="0" applyFont="1" applyBorder="1"/>
    <xf numFmtId="0" fontId="64" fillId="0" borderId="0" xfId="0" applyFont="1" applyAlignment="1">
      <alignment horizontal="center"/>
    </xf>
    <xf numFmtId="188" fontId="111" fillId="0" borderId="0" xfId="0" applyNumberFormat="1" applyFont="1" applyAlignment="1">
      <alignment horizontal="center" vertical="center" wrapText="1"/>
    </xf>
    <xf numFmtId="0" fontId="82" fillId="33" borderId="20" xfId="0" applyFont="1" applyFill="1" applyBorder="1" applyAlignment="1">
      <alignment horizontal="center" vertical="top" wrapText="1"/>
    </xf>
    <xf numFmtId="0" fontId="59" fillId="33" borderId="20" xfId="0" applyFont="1" applyFill="1" applyBorder="1" applyAlignment="1">
      <alignment horizontal="center" vertical="top" wrapText="1"/>
    </xf>
    <xf numFmtId="0" fontId="83" fillId="33" borderId="20" xfId="0" applyFont="1" applyFill="1" applyBorder="1" applyAlignment="1">
      <alignment horizontal="center" vertical="top" wrapText="1"/>
    </xf>
    <xf numFmtId="0" fontId="110" fillId="33" borderId="20" xfId="0" applyFont="1" applyFill="1" applyBorder="1" applyAlignment="1">
      <alignment horizontal="center" vertical="top" wrapText="1"/>
    </xf>
    <xf numFmtId="0" fontId="64" fillId="0" borderId="0" xfId="0" applyFont="1" applyAlignment="1">
      <alignment vertical="top"/>
    </xf>
    <xf numFmtId="0" fontId="64" fillId="0" borderId="20" xfId="0" applyFont="1" applyBorder="1" applyAlignment="1">
      <alignment vertical="center" wrapText="1"/>
    </xf>
    <xf numFmtId="0" fontId="64" fillId="0" borderId="20" xfId="0" quotePrefix="1" applyFont="1" applyBorder="1" applyAlignment="1">
      <alignment vertical="center" wrapText="1"/>
    </xf>
    <xf numFmtId="0" fontId="113" fillId="0" borderId="0" xfId="0" applyFont="1" applyAlignment="1">
      <alignment horizontal="right" vertical="center"/>
    </xf>
    <xf numFmtId="0" fontId="5" fillId="0" borderId="0" xfId="0" applyFont="1" applyAlignment="1">
      <alignment horizontal="right" vertical="center"/>
    </xf>
    <xf numFmtId="0" fontId="114" fillId="0" borderId="0" xfId="0" applyFont="1" applyAlignment="1">
      <alignment horizontal="right" vertical="center"/>
    </xf>
    <xf numFmtId="0" fontId="114" fillId="0" borderId="0" xfId="0" applyFont="1" applyAlignment="1">
      <alignment horizontal="left" vertical="center"/>
    </xf>
    <xf numFmtId="0" fontId="113" fillId="0" borderId="0" xfId="0" applyFont="1" applyAlignment="1">
      <alignment vertical="center"/>
    </xf>
    <xf numFmtId="0" fontId="69" fillId="0" borderId="0" xfId="418" applyFont="1" applyAlignment="1">
      <alignment horizontal="left" vertical="top"/>
    </xf>
    <xf numFmtId="0" fontId="117" fillId="0" borderId="0" xfId="418" applyFont="1" applyAlignment="1">
      <alignment horizontal="left" vertical="top"/>
    </xf>
    <xf numFmtId="0" fontId="118" fillId="33" borderId="20" xfId="0" applyFont="1" applyFill="1" applyBorder="1" applyAlignment="1">
      <alignment horizontal="center" vertical="top" wrapText="1"/>
    </xf>
    <xf numFmtId="0" fontId="60" fillId="34" borderId="19" xfId="0" applyFont="1" applyFill="1" applyBorder="1" applyAlignment="1">
      <alignment horizontal="lef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5" fillId="0" borderId="0" xfId="0" applyFont="1" applyAlignment="1">
      <alignment horizontal="left" vertical="center"/>
    </xf>
    <xf numFmtId="164" fontId="65" fillId="0" borderId="0" xfId="0" applyNumberFormat="1" applyFont="1" applyAlignment="1">
      <alignment horizontal="left" vertical="center"/>
    </xf>
    <xf numFmtId="0" fontId="65" fillId="0" borderId="0" xfId="0" applyFont="1" applyAlignment="1">
      <alignment vertical="center"/>
    </xf>
    <xf numFmtId="0" fontId="73" fillId="0" borderId="25" xfId="0" applyFont="1" applyBorder="1" applyAlignment="1">
      <alignment horizontal="left"/>
    </xf>
    <xf numFmtId="0" fontId="57" fillId="0" borderId="25" xfId="0" applyFont="1" applyBorder="1" applyAlignment="1"/>
    <xf numFmtId="0" fontId="73" fillId="0" borderId="0" xfId="0" applyFont="1" applyAlignment="1">
      <alignment horizontal="left"/>
    </xf>
    <xf numFmtId="0" fontId="0" fillId="0" borderId="0" xfId="0" applyAlignment="1"/>
    <xf numFmtId="0" fontId="87" fillId="50" borderId="27" xfId="0" applyFont="1" applyFill="1" applyBorder="1" applyAlignment="1">
      <alignment horizontal="center" vertical="center" textRotation="137"/>
    </xf>
    <xf numFmtId="0" fontId="87" fillId="50" borderId="28" xfId="0" applyFont="1" applyFill="1" applyBorder="1" applyAlignment="1">
      <alignment horizontal="center" vertical="center" textRotation="137"/>
    </xf>
    <xf numFmtId="0" fontId="87" fillId="50" borderId="29" xfId="0" applyFont="1" applyFill="1" applyBorder="1" applyAlignment="1">
      <alignment horizontal="center" vertical="center" textRotation="137"/>
    </xf>
    <xf numFmtId="0" fontId="87" fillId="50" borderId="39" xfId="0" applyFont="1" applyFill="1" applyBorder="1" applyAlignment="1">
      <alignment horizontal="center" vertical="center" textRotation="137"/>
    </xf>
    <xf numFmtId="0" fontId="87" fillId="50" borderId="36" xfId="0" applyFont="1" applyFill="1" applyBorder="1" applyAlignment="1">
      <alignment horizontal="center" vertical="center" textRotation="137"/>
    </xf>
    <xf numFmtId="0" fontId="87" fillId="50" borderId="40" xfId="0" applyFont="1" applyFill="1" applyBorder="1" applyAlignment="1">
      <alignment horizontal="center" vertical="center" textRotation="137"/>
    </xf>
    <xf numFmtId="0" fontId="87" fillId="50" borderId="38" xfId="0" applyFont="1" applyFill="1" applyBorder="1" applyAlignment="1">
      <alignment horizontal="center" vertical="center" textRotation="137"/>
    </xf>
    <xf numFmtId="0" fontId="87" fillId="50" borderId="37" xfId="0" applyFont="1" applyFill="1" applyBorder="1" applyAlignment="1">
      <alignment horizontal="center" vertical="center" textRotation="137"/>
    </xf>
    <xf numFmtId="0" fontId="87" fillId="50" borderId="35" xfId="0" applyFont="1" applyFill="1" applyBorder="1" applyAlignment="1">
      <alignment horizontal="center" vertical="center" textRotation="137"/>
    </xf>
    <xf numFmtId="0" fontId="106" fillId="0" borderId="39" xfId="0" applyFont="1" applyBorder="1" applyAlignment="1">
      <alignment horizontal="left" vertical="center" wrapText="1"/>
    </xf>
    <xf numFmtId="0" fontId="106" fillId="0" borderId="61" xfId="0" applyFont="1" applyBorder="1" applyAlignment="1">
      <alignment horizontal="left" vertical="center" wrapText="1"/>
    </xf>
    <xf numFmtId="0" fontId="106" fillId="0" borderId="36" xfId="0" applyFont="1" applyBorder="1" applyAlignment="1">
      <alignment horizontal="left" vertical="center" wrapText="1"/>
    </xf>
    <xf numFmtId="0" fontId="90" fillId="0" borderId="54" xfId="0" applyFont="1" applyBorder="1" applyAlignment="1">
      <alignment horizontal="left" vertical="top" wrapText="1"/>
    </xf>
    <xf numFmtId="0" fontId="90" fillId="0" borderId="17" xfId="0" applyFont="1" applyBorder="1" applyAlignment="1">
      <alignment horizontal="left" vertical="top" wrapText="1"/>
    </xf>
    <xf numFmtId="0" fontId="90" fillId="0" borderId="55" xfId="0" applyFont="1" applyBorder="1" applyAlignment="1">
      <alignment horizontal="left" vertical="top" wrapText="1"/>
    </xf>
    <xf numFmtId="0" fontId="90" fillId="0" borderId="56" xfId="0" applyFont="1" applyBorder="1" applyAlignment="1">
      <alignment horizontal="left" vertical="top" wrapText="1"/>
    </xf>
    <xf numFmtId="0" fontId="90" fillId="0" borderId="0" xfId="0" applyFont="1" applyBorder="1" applyAlignment="1">
      <alignment horizontal="left" vertical="top" wrapText="1"/>
    </xf>
    <xf numFmtId="0" fontId="90" fillId="0" borderId="57" xfId="0" applyFont="1" applyBorder="1" applyAlignment="1">
      <alignment horizontal="left" vertical="top" wrapText="1"/>
    </xf>
    <xf numFmtId="0" fontId="90" fillId="0" borderId="58" xfId="0" applyFont="1" applyBorder="1" applyAlignment="1">
      <alignment horizontal="left" vertical="top" wrapText="1"/>
    </xf>
    <xf numFmtId="0" fontId="90" fillId="0" borderId="3" xfId="0" applyFont="1" applyBorder="1" applyAlignment="1">
      <alignment horizontal="left" vertical="top" wrapText="1"/>
    </xf>
    <xf numFmtId="0" fontId="90" fillId="0" borderId="59" xfId="0" applyFont="1" applyBorder="1" applyAlignment="1">
      <alignment horizontal="left" vertical="top" wrapText="1"/>
    </xf>
    <xf numFmtId="0" fontId="94" fillId="35" borderId="22" xfId="0" applyFont="1" applyFill="1" applyBorder="1" applyAlignment="1">
      <alignment vertical="center" wrapText="1"/>
    </xf>
    <xf numFmtId="0" fontId="94" fillId="35" borderId="19" xfId="0" applyFont="1" applyFill="1" applyBorder="1" applyAlignment="1">
      <alignment vertical="center" wrapText="1"/>
    </xf>
    <xf numFmtId="0" fontId="94" fillId="35" borderId="21" xfId="0" applyFont="1" applyFill="1" applyBorder="1" applyAlignment="1">
      <alignment vertical="center" wrapText="1"/>
    </xf>
    <xf numFmtId="0" fontId="94" fillId="35" borderId="22" xfId="0" applyFont="1" applyFill="1" applyBorder="1" applyAlignment="1">
      <alignment horizontal="left" vertical="center" wrapText="1"/>
    </xf>
    <xf numFmtId="0" fontId="94" fillId="35" borderId="19" xfId="0" applyFont="1" applyFill="1" applyBorder="1" applyAlignment="1">
      <alignment horizontal="left" vertical="center" wrapText="1"/>
    </xf>
    <xf numFmtId="0" fontId="94" fillId="35" borderId="21" xfId="0" applyFont="1" applyFill="1" applyBorder="1" applyAlignment="1">
      <alignment horizontal="left" vertical="center" wrapText="1"/>
    </xf>
    <xf numFmtId="0" fontId="92" fillId="0" borderId="0" xfId="0" applyFont="1" applyAlignment="1">
      <alignment horizontal="left" vertical="center" wrapText="1"/>
    </xf>
    <xf numFmtId="0" fontId="111" fillId="0" borderId="0" xfId="0" applyFont="1" applyAlignment="1">
      <alignment horizontal="right" vertic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0" fontId="59" fillId="33" borderId="34" xfId="0" applyFont="1" applyFill="1" applyBorder="1" applyAlignment="1">
      <alignment horizontal="center" wrapText="1"/>
    </xf>
    <xf numFmtId="0" fontId="90" fillId="0" borderId="41" xfId="0" applyFont="1" applyBorder="1" applyAlignment="1">
      <alignment horizontal="left" vertical="top" wrapText="1" indent="1"/>
    </xf>
    <xf numFmtId="0" fontId="90" fillId="0" borderId="42" xfId="0" applyFont="1" applyBorder="1" applyAlignment="1">
      <alignment horizontal="left" vertical="top" wrapText="1" indent="1"/>
    </xf>
    <xf numFmtId="0" fontId="90" fillId="0" borderId="43" xfId="0" applyFont="1" applyBorder="1" applyAlignment="1">
      <alignment horizontal="left" vertical="top" wrapText="1" indent="1"/>
    </xf>
    <xf numFmtId="0" fontId="90" fillId="0" borderId="44" xfId="0" applyFont="1" applyBorder="1" applyAlignment="1">
      <alignment horizontal="left" vertical="top" wrapText="1" indent="1"/>
    </xf>
    <xf numFmtId="0" fontId="90" fillId="0" borderId="0" xfId="0" applyFont="1" applyBorder="1" applyAlignment="1">
      <alignment horizontal="left" vertical="top" wrapText="1" indent="1"/>
    </xf>
    <xf numFmtId="0" fontId="90" fillId="0" borderId="45" xfId="0" applyFont="1" applyBorder="1" applyAlignment="1">
      <alignment horizontal="left" vertical="top" wrapText="1" indent="1"/>
    </xf>
    <xf numFmtId="0" fontId="90" fillId="0" borderId="46" xfId="0" applyFont="1" applyBorder="1" applyAlignment="1">
      <alignment horizontal="left" vertical="top" wrapText="1" indent="1"/>
    </xf>
    <xf numFmtId="0" fontId="90" fillId="0" borderId="47" xfId="0" applyFont="1" applyBorder="1" applyAlignment="1">
      <alignment horizontal="left" vertical="top" wrapText="1" indent="1"/>
    </xf>
    <xf numFmtId="0" fontId="90" fillId="0" borderId="48" xfId="0" applyFont="1" applyBorder="1" applyAlignment="1">
      <alignment horizontal="left" vertical="top" wrapText="1" indent="1"/>
    </xf>
  </cellXfs>
  <cellStyles count="420">
    <cellStyle name="*MB Hardwired" xfId="9" xr:uid="{00000000-0005-0000-0000-000000000000}"/>
    <cellStyle name="*MB Input Table Calc" xfId="10" xr:uid="{00000000-0005-0000-0000-000001000000}"/>
    <cellStyle name="*MB Normal" xfId="11" xr:uid="{00000000-0005-0000-0000-000002000000}"/>
    <cellStyle name="*MB Placeholder" xfId="12" xr:uid="{00000000-0005-0000-0000-000003000000}"/>
    <cellStyle name="?? [0]_VERA" xfId="13" xr:uid="{00000000-0005-0000-0000-000004000000}"/>
    <cellStyle name="?????_VERA" xfId="14" xr:uid="{00000000-0005-0000-0000-000005000000}"/>
    <cellStyle name="??_VERA" xfId="15" xr:uid="{00000000-0005-0000-0000-000006000000}"/>
    <cellStyle name="_x0010_“+ˆÉ•?pý¤" xfId="16" xr:uid="{00000000-0005-0000-0000-000007000000}"/>
    <cellStyle name="20% - Accent1 2" xfId="17" xr:uid="{00000000-0005-0000-0000-000008000000}"/>
    <cellStyle name="20% - Accent2 2" xfId="18" xr:uid="{00000000-0005-0000-0000-000009000000}"/>
    <cellStyle name="20% - Accent3 2" xfId="19" xr:uid="{00000000-0005-0000-0000-00000A000000}"/>
    <cellStyle name="20% - Accent4 2" xfId="20" xr:uid="{00000000-0005-0000-0000-00000B000000}"/>
    <cellStyle name="20% - Accent5 2" xfId="21" xr:uid="{00000000-0005-0000-0000-00000C000000}"/>
    <cellStyle name="20% - Accent6 2" xfId="22" xr:uid="{00000000-0005-0000-0000-00000D000000}"/>
    <cellStyle name="40% - Accent1 2" xfId="23" xr:uid="{00000000-0005-0000-0000-00000E000000}"/>
    <cellStyle name="40% - Accent2 2" xfId="24" xr:uid="{00000000-0005-0000-0000-00000F000000}"/>
    <cellStyle name="40% - Accent3 2" xfId="25" xr:uid="{00000000-0005-0000-0000-000010000000}"/>
    <cellStyle name="40% - Accent4 2" xfId="26" xr:uid="{00000000-0005-0000-0000-000011000000}"/>
    <cellStyle name="40% - Accent5 2" xfId="27" xr:uid="{00000000-0005-0000-0000-000012000000}"/>
    <cellStyle name="40% - Accent6 2" xfId="28" xr:uid="{00000000-0005-0000-0000-000013000000}"/>
    <cellStyle name="60% - Accent1 2" xfId="29" xr:uid="{00000000-0005-0000-0000-000014000000}"/>
    <cellStyle name="60% - Accent2 2" xfId="30" xr:uid="{00000000-0005-0000-0000-000015000000}"/>
    <cellStyle name="60% - Accent3 2" xfId="31" xr:uid="{00000000-0005-0000-0000-000016000000}"/>
    <cellStyle name="60% - Accent4 2" xfId="32" xr:uid="{00000000-0005-0000-0000-000017000000}"/>
    <cellStyle name="60% - Accent5 2" xfId="33" xr:uid="{00000000-0005-0000-0000-000018000000}"/>
    <cellStyle name="60% - Accent6 2" xfId="34" xr:uid="{00000000-0005-0000-0000-000019000000}"/>
    <cellStyle name="Accent1 2" xfId="35" xr:uid="{00000000-0005-0000-0000-00001A000000}"/>
    <cellStyle name="Accent2 2" xfId="36" xr:uid="{00000000-0005-0000-0000-00001B000000}"/>
    <cellStyle name="Accent3 2" xfId="37" xr:uid="{00000000-0005-0000-0000-00001C000000}"/>
    <cellStyle name="Accent4 2" xfId="38" xr:uid="{00000000-0005-0000-0000-00001D000000}"/>
    <cellStyle name="Accent5 2" xfId="39" xr:uid="{00000000-0005-0000-0000-00001E000000}"/>
    <cellStyle name="Accent6 2" xfId="40" xr:uid="{00000000-0005-0000-0000-00001F000000}"/>
    <cellStyle name="Actual Date" xfId="41" xr:uid="{00000000-0005-0000-0000-000020000000}"/>
    <cellStyle name="Bad 2" xfId="42" xr:uid="{00000000-0005-0000-0000-000021000000}"/>
    <cellStyle name="basic" xfId="43" xr:uid="{00000000-0005-0000-0000-000022000000}"/>
    <cellStyle name="Calc Currency (0)" xfId="44" xr:uid="{00000000-0005-0000-0000-000023000000}"/>
    <cellStyle name="Calculation 2" xfId="45" xr:uid="{00000000-0005-0000-0000-000024000000}"/>
    <cellStyle name="Calculation 2 2" xfId="46" xr:uid="{00000000-0005-0000-0000-000025000000}"/>
    <cellStyle name="Calculation 2 3" xfId="47" xr:uid="{00000000-0005-0000-0000-000026000000}"/>
    <cellStyle name="Calculation 2 4" xfId="48" xr:uid="{00000000-0005-0000-0000-000027000000}"/>
    <cellStyle name="Calculation 2 5" xfId="49" xr:uid="{00000000-0005-0000-0000-000028000000}"/>
    <cellStyle name="Calculation 2 6" xfId="50" xr:uid="{00000000-0005-0000-0000-000029000000}"/>
    <cellStyle name="Check Cell 2" xfId="51" xr:uid="{00000000-0005-0000-0000-00002A000000}"/>
    <cellStyle name="Check Cell 2 2" xfId="52" xr:uid="{00000000-0005-0000-0000-00002B000000}"/>
    <cellStyle name="Comma  - Style1" xfId="53" xr:uid="{00000000-0005-0000-0000-00002D000000}"/>
    <cellStyle name="Comma  - Style2" xfId="54" xr:uid="{00000000-0005-0000-0000-00002E000000}"/>
    <cellStyle name="Comma  - Style3" xfId="55" xr:uid="{00000000-0005-0000-0000-00002F000000}"/>
    <cellStyle name="Comma  - Style4" xfId="56" xr:uid="{00000000-0005-0000-0000-000030000000}"/>
    <cellStyle name="Comma  - Style5" xfId="57" xr:uid="{00000000-0005-0000-0000-000031000000}"/>
    <cellStyle name="Comma  - Style6" xfId="58" xr:uid="{00000000-0005-0000-0000-000032000000}"/>
    <cellStyle name="Comma  - Style7" xfId="59" xr:uid="{00000000-0005-0000-0000-000033000000}"/>
    <cellStyle name="Comma  - Style8" xfId="60" xr:uid="{00000000-0005-0000-0000-000034000000}"/>
    <cellStyle name="Comma 10" xfId="61" xr:uid="{00000000-0005-0000-0000-000035000000}"/>
    <cellStyle name="Comma 10 2" xfId="62" xr:uid="{00000000-0005-0000-0000-000036000000}"/>
    <cellStyle name="Comma 10 2 2" xfId="63" xr:uid="{00000000-0005-0000-0000-000037000000}"/>
    <cellStyle name="Comma 10 2 3" xfId="64" xr:uid="{00000000-0005-0000-0000-000038000000}"/>
    <cellStyle name="Comma 10 3" xfId="65" xr:uid="{00000000-0005-0000-0000-000039000000}"/>
    <cellStyle name="Comma 10 4" xfId="66" xr:uid="{00000000-0005-0000-0000-00003A000000}"/>
    <cellStyle name="Comma 11" xfId="67" xr:uid="{00000000-0005-0000-0000-00003B000000}"/>
    <cellStyle name="Comma 11 2" xfId="68" xr:uid="{00000000-0005-0000-0000-00003C000000}"/>
    <cellStyle name="Comma 11 2 2" xfId="69" xr:uid="{00000000-0005-0000-0000-00003D000000}"/>
    <cellStyle name="Comma 11 2 3" xfId="70" xr:uid="{00000000-0005-0000-0000-00003E000000}"/>
    <cellStyle name="Comma 11 3" xfId="71" xr:uid="{00000000-0005-0000-0000-00003F000000}"/>
    <cellStyle name="Comma 11 4" xfId="72" xr:uid="{00000000-0005-0000-0000-000040000000}"/>
    <cellStyle name="Comma 12" xfId="73" xr:uid="{00000000-0005-0000-0000-000041000000}"/>
    <cellStyle name="Comma 13" xfId="74" xr:uid="{00000000-0005-0000-0000-000042000000}"/>
    <cellStyle name="Comma 14" xfId="75" xr:uid="{00000000-0005-0000-0000-000043000000}"/>
    <cellStyle name="Comma 15" xfId="76" xr:uid="{00000000-0005-0000-0000-000044000000}"/>
    <cellStyle name="Comma 16" xfId="77" xr:uid="{00000000-0005-0000-0000-000045000000}"/>
    <cellStyle name="Comma 16 2" xfId="78" xr:uid="{00000000-0005-0000-0000-000046000000}"/>
    <cellStyle name="Comma 16 3" xfId="79" xr:uid="{00000000-0005-0000-0000-000047000000}"/>
    <cellStyle name="Comma 17" xfId="80" xr:uid="{00000000-0005-0000-0000-000048000000}"/>
    <cellStyle name="Comma 18" xfId="81" xr:uid="{00000000-0005-0000-0000-000049000000}"/>
    <cellStyle name="Comma 2" xfId="82" xr:uid="{00000000-0005-0000-0000-00004A000000}"/>
    <cellStyle name="Comma 2 2" xfId="83" xr:uid="{00000000-0005-0000-0000-00004B000000}"/>
    <cellStyle name="Comma 2 3" xfId="84" xr:uid="{00000000-0005-0000-0000-00004C000000}"/>
    <cellStyle name="Comma 3" xfId="85" xr:uid="{00000000-0005-0000-0000-00004D000000}"/>
    <cellStyle name="Comma 3 2" xfId="86" xr:uid="{00000000-0005-0000-0000-00004E000000}"/>
    <cellStyle name="Comma 3 2 2" xfId="87" xr:uid="{00000000-0005-0000-0000-00004F000000}"/>
    <cellStyle name="Comma 3 2 3" xfId="88" xr:uid="{00000000-0005-0000-0000-000050000000}"/>
    <cellStyle name="Comma 3 3" xfId="89" xr:uid="{00000000-0005-0000-0000-000051000000}"/>
    <cellStyle name="Comma 3 4" xfId="90" xr:uid="{00000000-0005-0000-0000-000052000000}"/>
    <cellStyle name="Comma 4" xfId="91" xr:uid="{00000000-0005-0000-0000-000053000000}"/>
    <cellStyle name="Comma 4 2" xfId="92" xr:uid="{00000000-0005-0000-0000-000054000000}"/>
    <cellStyle name="Comma 4 2 2" xfId="93" xr:uid="{00000000-0005-0000-0000-000055000000}"/>
    <cellStyle name="Comma 4 2 3" xfId="94" xr:uid="{00000000-0005-0000-0000-000056000000}"/>
    <cellStyle name="Comma 4 3" xfId="95" xr:uid="{00000000-0005-0000-0000-000057000000}"/>
    <cellStyle name="Comma 4 4" xfId="96" xr:uid="{00000000-0005-0000-0000-000058000000}"/>
    <cellStyle name="Comma 5" xfId="97" xr:uid="{00000000-0005-0000-0000-000059000000}"/>
    <cellStyle name="Comma 5 2" xfId="98" xr:uid="{00000000-0005-0000-0000-00005A000000}"/>
    <cellStyle name="Comma 6" xfId="99" xr:uid="{00000000-0005-0000-0000-00005B000000}"/>
    <cellStyle name="Comma 7" xfId="100" xr:uid="{00000000-0005-0000-0000-00005C000000}"/>
    <cellStyle name="Comma 7 2" xfId="101" xr:uid="{00000000-0005-0000-0000-00005D000000}"/>
    <cellStyle name="Comma 7 2 2" xfId="102" xr:uid="{00000000-0005-0000-0000-00005E000000}"/>
    <cellStyle name="Comma 7 2 3" xfId="103" xr:uid="{00000000-0005-0000-0000-00005F000000}"/>
    <cellStyle name="Comma 7 3" xfId="104" xr:uid="{00000000-0005-0000-0000-000060000000}"/>
    <cellStyle name="Comma 7 4" xfId="105" xr:uid="{00000000-0005-0000-0000-000061000000}"/>
    <cellStyle name="Comma 8" xfId="106" xr:uid="{00000000-0005-0000-0000-000062000000}"/>
    <cellStyle name="Comma 8 2" xfId="107" xr:uid="{00000000-0005-0000-0000-000063000000}"/>
    <cellStyle name="Comma 8 2 2" xfId="108" xr:uid="{00000000-0005-0000-0000-000064000000}"/>
    <cellStyle name="Comma 8 2 3" xfId="109" xr:uid="{00000000-0005-0000-0000-000065000000}"/>
    <cellStyle name="Comma 8 3" xfId="110" xr:uid="{00000000-0005-0000-0000-000066000000}"/>
    <cellStyle name="Comma 8 4" xfId="111" xr:uid="{00000000-0005-0000-0000-000067000000}"/>
    <cellStyle name="Comma 9" xfId="112" xr:uid="{00000000-0005-0000-0000-000068000000}"/>
    <cellStyle name="Comma 9 2" xfId="113" xr:uid="{00000000-0005-0000-0000-000069000000}"/>
    <cellStyle name="Comma 9 2 2" xfId="114" xr:uid="{00000000-0005-0000-0000-00006A000000}"/>
    <cellStyle name="Comma 9 2 3" xfId="115" xr:uid="{00000000-0005-0000-0000-00006B000000}"/>
    <cellStyle name="Comma 9 3" xfId="116" xr:uid="{00000000-0005-0000-0000-00006C000000}"/>
    <cellStyle name="Comma 9 4" xfId="117" xr:uid="{00000000-0005-0000-0000-00006D000000}"/>
    <cellStyle name="Comma0" xfId="118" xr:uid="{00000000-0005-0000-0000-00006E000000}"/>
    <cellStyle name="Copied" xfId="119" xr:uid="{00000000-0005-0000-0000-00006F000000}"/>
    <cellStyle name="Currency [$0]" xfId="120" xr:uid="{00000000-0005-0000-0000-000070000000}"/>
    <cellStyle name="Currency [£0]" xfId="121" xr:uid="{00000000-0005-0000-0000-000071000000}"/>
    <cellStyle name="Currency 10" xfId="122" xr:uid="{00000000-0005-0000-0000-000072000000}"/>
    <cellStyle name="Currency 11" xfId="123" xr:uid="{00000000-0005-0000-0000-000073000000}"/>
    <cellStyle name="Currency 11 2" xfId="124" xr:uid="{00000000-0005-0000-0000-000074000000}"/>
    <cellStyle name="Currency 12" xfId="125" xr:uid="{00000000-0005-0000-0000-000075000000}"/>
    <cellStyle name="Currency 13" xfId="126" xr:uid="{00000000-0005-0000-0000-000076000000}"/>
    <cellStyle name="Currency 14" xfId="127" xr:uid="{00000000-0005-0000-0000-000077000000}"/>
    <cellStyle name="Currency 15" xfId="128" xr:uid="{00000000-0005-0000-0000-000078000000}"/>
    <cellStyle name="Currency 16" xfId="129" xr:uid="{00000000-0005-0000-0000-000079000000}"/>
    <cellStyle name="Currency 17" xfId="130" xr:uid="{00000000-0005-0000-0000-00007A000000}"/>
    <cellStyle name="Currency 18" xfId="131" xr:uid="{00000000-0005-0000-0000-00007B000000}"/>
    <cellStyle name="Currency 19" xfId="132" xr:uid="{00000000-0005-0000-0000-00007C000000}"/>
    <cellStyle name="Currency 2" xfId="133" xr:uid="{00000000-0005-0000-0000-00007D000000}"/>
    <cellStyle name="Currency 2 2" xfId="134" xr:uid="{00000000-0005-0000-0000-00007E000000}"/>
    <cellStyle name="Currency 2 3" xfId="135" xr:uid="{00000000-0005-0000-0000-00007F000000}"/>
    <cellStyle name="Currency 2 4" xfId="136" xr:uid="{00000000-0005-0000-0000-000080000000}"/>
    <cellStyle name="Currency 20" xfId="137" xr:uid="{00000000-0005-0000-0000-000081000000}"/>
    <cellStyle name="Currency 21" xfId="138" xr:uid="{00000000-0005-0000-0000-000082000000}"/>
    <cellStyle name="Currency 22" xfId="139" xr:uid="{00000000-0005-0000-0000-000083000000}"/>
    <cellStyle name="Currency 23" xfId="140" xr:uid="{00000000-0005-0000-0000-000084000000}"/>
    <cellStyle name="Currency 24" xfId="141" xr:uid="{00000000-0005-0000-0000-000085000000}"/>
    <cellStyle name="Currency 25" xfId="142" xr:uid="{00000000-0005-0000-0000-000086000000}"/>
    <cellStyle name="Currency 26" xfId="143" xr:uid="{00000000-0005-0000-0000-000087000000}"/>
    <cellStyle name="Currency 27" xfId="144" xr:uid="{00000000-0005-0000-0000-000088000000}"/>
    <cellStyle name="Currency 28" xfId="145" xr:uid="{00000000-0005-0000-0000-000089000000}"/>
    <cellStyle name="Currency 29" xfId="146" xr:uid="{00000000-0005-0000-0000-00008A000000}"/>
    <cellStyle name="Currency 3" xfId="2" xr:uid="{00000000-0005-0000-0000-00008B000000}"/>
    <cellStyle name="Currency 30" xfId="147" xr:uid="{00000000-0005-0000-0000-00008C000000}"/>
    <cellStyle name="Currency 31" xfId="148" xr:uid="{00000000-0005-0000-0000-00008D000000}"/>
    <cellStyle name="Currency 32" xfId="149" xr:uid="{00000000-0005-0000-0000-00008E000000}"/>
    <cellStyle name="Currency 4" xfId="150" xr:uid="{00000000-0005-0000-0000-00008F000000}"/>
    <cellStyle name="Currency 5" xfId="151" xr:uid="{00000000-0005-0000-0000-000090000000}"/>
    <cellStyle name="Currency 6" xfId="152" xr:uid="{00000000-0005-0000-0000-000091000000}"/>
    <cellStyle name="Currency 6 2" xfId="153" xr:uid="{00000000-0005-0000-0000-000092000000}"/>
    <cellStyle name="Currency 6 2 2" xfId="154" xr:uid="{00000000-0005-0000-0000-000093000000}"/>
    <cellStyle name="Currency 6 2 3" xfId="155" xr:uid="{00000000-0005-0000-0000-000094000000}"/>
    <cellStyle name="Currency 6 3" xfId="156" xr:uid="{00000000-0005-0000-0000-000095000000}"/>
    <cellStyle name="Currency 6 4" xfId="157" xr:uid="{00000000-0005-0000-0000-000096000000}"/>
    <cellStyle name="Currency 7" xfId="158" xr:uid="{00000000-0005-0000-0000-000097000000}"/>
    <cellStyle name="Currency 7 2" xfId="159" xr:uid="{00000000-0005-0000-0000-000098000000}"/>
    <cellStyle name="Currency 7 2 2" xfId="160" xr:uid="{00000000-0005-0000-0000-000099000000}"/>
    <cellStyle name="Currency 7 2 3" xfId="161" xr:uid="{00000000-0005-0000-0000-00009A000000}"/>
    <cellStyle name="Currency 7 3" xfId="162" xr:uid="{00000000-0005-0000-0000-00009B000000}"/>
    <cellStyle name="Currency 7 4" xfId="163" xr:uid="{00000000-0005-0000-0000-00009C000000}"/>
    <cellStyle name="Currency 8" xfId="164" xr:uid="{00000000-0005-0000-0000-00009D000000}"/>
    <cellStyle name="Currency 8 2" xfId="165" xr:uid="{00000000-0005-0000-0000-00009E000000}"/>
    <cellStyle name="Currency 8 2 2" xfId="166" xr:uid="{00000000-0005-0000-0000-00009F000000}"/>
    <cellStyle name="Currency 8 2 3" xfId="167" xr:uid="{00000000-0005-0000-0000-0000A0000000}"/>
    <cellStyle name="Currency 8 3" xfId="168" xr:uid="{00000000-0005-0000-0000-0000A1000000}"/>
    <cellStyle name="Currency 8 4" xfId="169" xr:uid="{00000000-0005-0000-0000-0000A2000000}"/>
    <cellStyle name="Currency 9" xfId="170" xr:uid="{00000000-0005-0000-0000-0000A3000000}"/>
    <cellStyle name="Currency0" xfId="171" xr:uid="{00000000-0005-0000-0000-0000A4000000}"/>
    <cellStyle name="Data Field" xfId="172" xr:uid="{00000000-0005-0000-0000-0000A5000000}"/>
    <cellStyle name="Data Name" xfId="173" xr:uid="{00000000-0005-0000-0000-0000A6000000}"/>
    <cellStyle name="Date" xfId="174" xr:uid="{00000000-0005-0000-0000-0000A7000000}"/>
    <cellStyle name="Dollars &amp; Cents" xfId="175" xr:uid="{00000000-0005-0000-0000-0000A8000000}"/>
    <cellStyle name="Entered" xfId="176" xr:uid="{00000000-0005-0000-0000-0000A9000000}"/>
    <cellStyle name="Explanatory Text 2" xfId="177" xr:uid="{00000000-0005-0000-0000-0000AA000000}"/>
    <cellStyle name="Fixed" xfId="178" xr:uid="{00000000-0005-0000-0000-0000AB000000}"/>
    <cellStyle name="fred" xfId="179" xr:uid="{00000000-0005-0000-0000-0000AC000000}"/>
    <cellStyle name="Fred%" xfId="180" xr:uid="{00000000-0005-0000-0000-0000AD000000}"/>
    <cellStyle name="Good 2" xfId="181" xr:uid="{00000000-0005-0000-0000-0000AE000000}"/>
    <cellStyle name="Good 3" xfId="182" xr:uid="{00000000-0005-0000-0000-0000AF000000}"/>
    <cellStyle name="Grey" xfId="183" xr:uid="{00000000-0005-0000-0000-0000B0000000}"/>
    <cellStyle name="HEADER" xfId="184" xr:uid="{00000000-0005-0000-0000-0000B1000000}"/>
    <cellStyle name="Header1" xfId="185" xr:uid="{00000000-0005-0000-0000-0000B2000000}"/>
    <cellStyle name="Header2" xfId="186" xr:uid="{00000000-0005-0000-0000-0000B3000000}"/>
    <cellStyle name="Header2 2" xfId="187" xr:uid="{00000000-0005-0000-0000-0000B4000000}"/>
    <cellStyle name="Header2 2 2" xfId="188" xr:uid="{00000000-0005-0000-0000-0000B5000000}"/>
    <cellStyle name="Header2 2 3" xfId="189" xr:uid="{00000000-0005-0000-0000-0000B6000000}"/>
    <cellStyle name="Header2 2 4" xfId="190" xr:uid="{00000000-0005-0000-0000-0000B7000000}"/>
    <cellStyle name="Header2 2 5" xfId="191" xr:uid="{00000000-0005-0000-0000-0000B8000000}"/>
    <cellStyle name="Header2 2 6" xfId="192" xr:uid="{00000000-0005-0000-0000-0000B9000000}"/>
    <cellStyle name="Header2 2 7" xfId="193" xr:uid="{00000000-0005-0000-0000-0000BA000000}"/>
    <cellStyle name="Header2 3" xfId="194" xr:uid="{00000000-0005-0000-0000-0000BB000000}"/>
    <cellStyle name="Header2 4" xfId="195" xr:uid="{00000000-0005-0000-0000-0000BC000000}"/>
    <cellStyle name="Header2 5" xfId="196" xr:uid="{00000000-0005-0000-0000-0000BD000000}"/>
    <cellStyle name="Header2 6" xfId="197" xr:uid="{00000000-0005-0000-0000-0000BE000000}"/>
    <cellStyle name="Header2 7" xfId="198" xr:uid="{00000000-0005-0000-0000-0000BF000000}"/>
    <cellStyle name="Header2 8" xfId="199" xr:uid="{00000000-0005-0000-0000-0000C0000000}"/>
    <cellStyle name="Heading" xfId="200" xr:uid="{00000000-0005-0000-0000-0000C1000000}"/>
    <cellStyle name="Heading 1 2" xfId="201" xr:uid="{00000000-0005-0000-0000-0000C2000000}"/>
    <cellStyle name="Heading 2 2" xfId="202" xr:uid="{00000000-0005-0000-0000-0000C3000000}"/>
    <cellStyle name="Heading 3 2" xfId="203" xr:uid="{00000000-0005-0000-0000-0000C4000000}"/>
    <cellStyle name="Heading 4 2" xfId="204" xr:uid="{00000000-0005-0000-0000-0000C5000000}"/>
    <cellStyle name="Heading 5" xfId="205" xr:uid="{00000000-0005-0000-0000-0000C6000000}"/>
    <cellStyle name="Heading1" xfId="206" xr:uid="{00000000-0005-0000-0000-0000C7000000}"/>
    <cellStyle name="Heading2" xfId="207" xr:uid="{00000000-0005-0000-0000-0000C8000000}"/>
    <cellStyle name="HIGHLIGHT" xfId="208" xr:uid="{00000000-0005-0000-0000-0000C9000000}"/>
    <cellStyle name="HIGHLIGHT 2" xfId="209" xr:uid="{00000000-0005-0000-0000-0000CA000000}"/>
    <cellStyle name="Hyperlink 2" xfId="210" xr:uid="{00000000-0005-0000-0000-0000CC000000}"/>
    <cellStyle name="Hyperlink 3" xfId="211" xr:uid="{00000000-0005-0000-0000-0000CD000000}"/>
    <cellStyle name="Input [yellow]" xfId="212" xr:uid="{00000000-0005-0000-0000-0000CE000000}"/>
    <cellStyle name="Input [yellow] 2" xfId="213" xr:uid="{00000000-0005-0000-0000-0000CF000000}"/>
    <cellStyle name="Input [yellow] 2 10" xfId="214" xr:uid="{00000000-0005-0000-0000-0000D0000000}"/>
    <cellStyle name="Input [yellow] 2 11" xfId="215" xr:uid="{00000000-0005-0000-0000-0000D1000000}"/>
    <cellStyle name="Input [yellow] 2 2" xfId="216" xr:uid="{00000000-0005-0000-0000-0000D2000000}"/>
    <cellStyle name="Input [yellow] 2 3" xfId="217" xr:uid="{00000000-0005-0000-0000-0000D3000000}"/>
    <cellStyle name="Input [yellow] 2 4" xfId="218" xr:uid="{00000000-0005-0000-0000-0000D4000000}"/>
    <cellStyle name="Input [yellow] 2 5" xfId="219" xr:uid="{00000000-0005-0000-0000-0000D5000000}"/>
    <cellStyle name="Input [yellow] 2 6" xfId="220" xr:uid="{00000000-0005-0000-0000-0000D6000000}"/>
    <cellStyle name="Input [yellow] 2 7" xfId="221" xr:uid="{00000000-0005-0000-0000-0000D7000000}"/>
    <cellStyle name="Input [yellow] 2 8" xfId="222" xr:uid="{00000000-0005-0000-0000-0000D8000000}"/>
    <cellStyle name="Input [yellow] 2 9" xfId="223" xr:uid="{00000000-0005-0000-0000-0000D9000000}"/>
    <cellStyle name="Input 2" xfId="224" xr:uid="{00000000-0005-0000-0000-0000DA000000}"/>
    <cellStyle name="Input 2 2" xfId="225" xr:uid="{00000000-0005-0000-0000-0000DB000000}"/>
    <cellStyle name="Input 2 3" xfId="226" xr:uid="{00000000-0005-0000-0000-0000DC000000}"/>
    <cellStyle name="Input 2 4" xfId="227" xr:uid="{00000000-0005-0000-0000-0000DD000000}"/>
    <cellStyle name="Input 2 5" xfId="228" xr:uid="{00000000-0005-0000-0000-0000DE000000}"/>
    <cellStyle name="Input 2 6" xfId="229" xr:uid="{00000000-0005-0000-0000-0000DF000000}"/>
    <cellStyle name="Linked Cell 2" xfId="230" xr:uid="{00000000-0005-0000-0000-0000E0000000}"/>
    <cellStyle name="Neutral 2" xfId="3" xr:uid="{00000000-0005-0000-0000-0000E1000000}"/>
    <cellStyle name="no dec" xfId="231" xr:uid="{00000000-0005-0000-0000-0000E2000000}"/>
    <cellStyle name="Normal" xfId="0" builtinId="0"/>
    <cellStyle name="Normal - Style1" xfId="232" xr:uid="{00000000-0005-0000-0000-0000E4000000}"/>
    <cellStyle name="Normal - Style2" xfId="233" xr:uid="{00000000-0005-0000-0000-0000E5000000}"/>
    <cellStyle name="Normal - Style3" xfId="234" xr:uid="{00000000-0005-0000-0000-0000E6000000}"/>
    <cellStyle name="Normal - Style4" xfId="235" xr:uid="{00000000-0005-0000-0000-0000E7000000}"/>
    <cellStyle name="Normal - Style5" xfId="236" xr:uid="{00000000-0005-0000-0000-0000E8000000}"/>
    <cellStyle name="Normal - Style6" xfId="237" xr:uid="{00000000-0005-0000-0000-0000E9000000}"/>
    <cellStyle name="Normal - Style7" xfId="238" xr:uid="{00000000-0005-0000-0000-0000EA000000}"/>
    <cellStyle name="Normal - Style8" xfId="239" xr:uid="{00000000-0005-0000-0000-0000EB000000}"/>
    <cellStyle name="Normal 10" xfId="240" xr:uid="{00000000-0005-0000-0000-0000EC000000}"/>
    <cellStyle name="Normal 10 2" xfId="241" xr:uid="{00000000-0005-0000-0000-0000ED000000}"/>
    <cellStyle name="Normal 10 2 2" xfId="242" xr:uid="{00000000-0005-0000-0000-0000EE000000}"/>
    <cellStyle name="Normal 10 2 2 2" xfId="243" xr:uid="{00000000-0005-0000-0000-0000EF000000}"/>
    <cellStyle name="Normal 10 2 2 3" xfId="244" xr:uid="{00000000-0005-0000-0000-0000F0000000}"/>
    <cellStyle name="Normal 10 2 3" xfId="245" xr:uid="{00000000-0005-0000-0000-0000F1000000}"/>
    <cellStyle name="Normal 10 2 4" xfId="246" xr:uid="{00000000-0005-0000-0000-0000F2000000}"/>
    <cellStyle name="Normal 10 3" xfId="247" xr:uid="{00000000-0005-0000-0000-0000F3000000}"/>
    <cellStyle name="Normal 10 4" xfId="248" xr:uid="{00000000-0005-0000-0000-0000F4000000}"/>
    <cellStyle name="Normal 11" xfId="249" xr:uid="{00000000-0005-0000-0000-0000F5000000}"/>
    <cellStyle name="Normal 11 2" xfId="250" xr:uid="{00000000-0005-0000-0000-0000F6000000}"/>
    <cellStyle name="Normal 11 2 2" xfId="251" xr:uid="{00000000-0005-0000-0000-0000F7000000}"/>
    <cellStyle name="Normal 11 2 3" xfId="252" xr:uid="{00000000-0005-0000-0000-0000F8000000}"/>
    <cellStyle name="Normal 11 3" xfId="253" xr:uid="{00000000-0005-0000-0000-0000F9000000}"/>
    <cellStyle name="Normal 11 4" xfId="254" xr:uid="{00000000-0005-0000-0000-0000FA000000}"/>
    <cellStyle name="Normal 12" xfId="255" xr:uid="{00000000-0005-0000-0000-0000FB000000}"/>
    <cellStyle name="Normal 13" xfId="256" xr:uid="{00000000-0005-0000-0000-0000FC000000}"/>
    <cellStyle name="Normal 13 2" xfId="257" xr:uid="{00000000-0005-0000-0000-0000FD000000}"/>
    <cellStyle name="Normal 13 2 2" xfId="258" xr:uid="{00000000-0005-0000-0000-0000FE000000}"/>
    <cellStyle name="Normal 13 2 3" xfId="259" xr:uid="{00000000-0005-0000-0000-0000FF000000}"/>
    <cellStyle name="Normal 13 3" xfId="260" xr:uid="{00000000-0005-0000-0000-000000010000}"/>
    <cellStyle name="Normal 13 4" xfId="261" xr:uid="{00000000-0005-0000-0000-000001010000}"/>
    <cellStyle name="Normal 14" xfId="262" xr:uid="{00000000-0005-0000-0000-000002010000}"/>
    <cellStyle name="Normal 15" xfId="263" xr:uid="{00000000-0005-0000-0000-000003010000}"/>
    <cellStyle name="Normal 16" xfId="264" xr:uid="{00000000-0005-0000-0000-000004010000}"/>
    <cellStyle name="Normal 16 2" xfId="265" xr:uid="{00000000-0005-0000-0000-000005010000}"/>
    <cellStyle name="Normal 16 2 2" xfId="266" xr:uid="{00000000-0005-0000-0000-000006010000}"/>
    <cellStyle name="Normal 16 2 3" xfId="267" xr:uid="{00000000-0005-0000-0000-000007010000}"/>
    <cellStyle name="Normal 16 3" xfId="268" xr:uid="{00000000-0005-0000-0000-000008010000}"/>
    <cellStyle name="Normal 16 4" xfId="269" xr:uid="{00000000-0005-0000-0000-000009010000}"/>
    <cellStyle name="Normal 17" xfId="270" xr:uid="{00000000-0005-0000-0000-00000A010000}"/>
    <cellStyle name="Normal 17 2" xfId="271" xr:uid="{00000000-0005-0000-0000-00000B010000}"/>
    <cellStyle name="Normal 17 2 2" xfId="272" xr:uid="{00000000-0005-0000-0000-00000C010000}"/>
    <cellStyle name="Normal 17 2 3" xfId="273" xr:uid="{00000000-0005-0000-0000-00000D010000}"/>
    <cellStyle name="Normal 17 3" xfId="274" xr:uid="{00000000-0005-0000-0000-00000E010000}"/>
    <cellStyle name="Normal 17 4" xfId="275" xr:uid="{00000000-0005-0000-0000-00000F010000}"/>
    <cellStyle name="Normal 18" xfId="276" xr:uid="{00000000-0005-0000-0000-000010010000}"/>
    <cellStyle name="Normal 18 2" xfId="277" xr:uid="{00000000-0005-0000-0000-000011010000}"/>
    <cellStyle name="Normal 18 2 2" xfId="278" xr:uid="{00000000-0005-0000-0000-000012010000}"/>
    <cellStyle name="Normal 18 2 3" xfId="279" xr:uid="{00000000-0005-0000-0000-000013010000}"/>
    <cellStyle name="Normal 18 3" xfId="280" xr:uid="{00000000-0005-0000-0000-000014010000}"/>
    <cellStyle name="Normal 18 4" xfId="281" xr:uid="{00000000-0005-0000-0000-000015010000}"/>
    <cellStyle name="Normal 19" xfId="282" xr:uid="{00000000-0005-0000-0000-000016010000}"/>
    <cellStyle name="Normal 19 2" xfId="283" xr:uid="{00000000-0005-0000-0000-000017010000}"/>
    <cellStyle name="Normal 19 2 2" xfId="284" xr:uid="{00000000-0005-0000-0000-000018010000}"/>
    <cellStyle name="Normal 19 2 3" xfId="285" xr:uid="{00000000-0005-0000-0000-000019010000}"/>
    <cellStyle name="Normal 19 3" xfId="286" xr:uid="{00000000-0005-0000-0000-00001A010000}"/>
    <cellStyle name="Normal 19 4" xfId="287" xr:uid="{00000000-0005-0000-0000-00001B010000}"/>
    <cellStyle name="Normal 2" xfId="1" xr:uid="{00000000-0005-0000-0000-00001C010000}"/>
    <cellStyle name="Normal 2 2" xfId="288" xr:uid="{00000000-0005-0000-0000-00001D010000}"/>
    <cellStyle name="Normal 2 2 2" xfId="289" xr:uid="{00000000-0005-0000-0000-00001E010000}"/>
    <cellStyle name="Normal 2 2 2 2" xfId="290" xr:uid="{00000000-0005-0000-0000-00001F010000}"/>
    <cellStyle name="Normal 2 2 2 3" xfId="291" xr:uid="{00000000-0005-0000-0000-000020010000}"/>
    <cellStyle name="Normal 2 2 2 4" xfId="292" xr:uid="{00000000-0005-0000-0000-000021010000}"/>
    <cellStyle name="Normal 2 2 2 5" xfId="293" xr:uid="{00000000-0005-0000-0000-000022010000}"/>
    <cellStyle name="Normal 2 2 3" xfId="294" xr:uid="{00000000-0005-0000-0000-000023010000}"/>
    <cellStyle name="Normal 2 2 4" xfId="295" xr:uid="{00000000-0005-0000-0000-000024010000}"/>
    <cellStyle name="Normal 2 3" xfId="296" xr:uid="{00000000-0005-0000-0000-000025010000}"/>
    <cellStyle name="Normal 2 4" xfId="297" xr:uid="{00000000-0005-0000-0000-000026010000}"/>
    <cellStyle name="Normal 2 5" xfId="298" xr:uid="{00000000-0005-0000-0000-000027010000}"/>
    <cellStyle name="Normal 20" xfId="299" xr:uid="{00000000-0005-0000-0000-000028010000}"/>
    <cellStyle name="Normal 21" xfId="300" xr:uid="{00000000-0005-0000-0000-000029010000}"/>
    <cellStyle name="Normal 22" xfId="301" xr:uid="{00000000-0005-0000-0000-00002A010000}"/>
    <cellStyle name="Normal 22 2" xfId="302" xr:uid="{00000000-0005-0000-0000-00002B010000}"/>
    <cellStyle name="Normal 22 3" xfId="303" xr:uid="{00000000-0005-0000-0000-00002C010000}"/>
    <cellStyle name="Normal 23" xfId="304" xr:uid="{00000000-0005-0000-0000-00002D010000}"/>
    <cellStyle name="Normal 23 2" xfId="305" xr:uid="{00000000-0005-0000-0000-00002E010000}"/>
    <cellStyle name="Normal 24" xfId="306" xr:uid="{00000000-0005-0000-0000-00002F010000}"/>
    <cellStyle name="Normal 24 2" xfId="307" xr:uid="{00000000-0005-0000-0000-000030010000}"/>
    <cellStyle name="Normal 25" xfId="308" xr:uid="{00000000-0005-0000-0000-000031010000}"/>
    <cellStyle name="Normal 25 2" xfId="309" xr:uid="{00000000-0005-0000-0000-000032010000}"/>
    <cellStyle name="Normal 26" xfId="310" xr:uid="{00000000-0005-0000-0000-000033010000}"/>
    <cellStyle name="Normal 27" xfId="311" xr:uid="{00000000-0005-0000-0000-000034010000}"/>
    <cellStyle name="Normal 28" xfId="312" xr:uid="{00000000-0005-0000-0000-000035010000}"/>
    <cellStyle name="Normal 29" xfId="313" xr:uid="{00000000-0005-0000-0000-000036010000}"/>
    <cellStyle name="Normal 3" xfId="4" xr:uid="{00000000-0005-0000-0000-000037010000}"/>
    <cellStyle name="Normal 3 2" xfId="5" xr:uid="{00000000-0005-0000-0000-000038010000}"/>
    <cellStyle name="Normal 3 2 2" xfId="314" xr:uid="{00000000-0005-0000-0000-000039010000}"/>
    <cellStyle name="Normal 3 2 2 2" xfId="315" xr:uid="{00000000-0005-0000-0000-00003A010000}"/>
    <cellStyle name="Normal 3 2 2 3" xfId="316" xr:uid="{00000000-0005-0000-0000-00003B010000}"/>
    <cellStyle name="Normal 3 2 3" xfId="317" xr:uid="{00000000-0005-0000-0000-00003C010000}"/>
    <cellStyle name="Normal 3 2 4" xfId="318" xr:uid="{00000000-0005-0000-0000-00003D010000}"/>
    <cellStyle name="Normal 3 3" xfId="319" xr:uid="{00000000-0005-0000-0000-00003E010000}"/>
    <cellStyle name="Normal 30" xfId="320" xr:uid="{00000000-0005-0000-0000-00003F010000}"/>
    <cellStyle name="Normal 31" xfId="321" xr:uid="{00000000-0005-0000-0000-000040010000}"/>
    <cellStyle name="Normal 32" xfId="322" xr:uid="{00000000-0005-0000-0000-000041010000}"/>
    <cellStyle name="Normal 33" xfId="323" xr:uid="{00000000-0005-0000-0000-000042010000}"/>
    <cellStyle name="Normal 34" xfId="324" xr:uid="{00000000-0005-0000-0000-000043010000}"/>
    <cellStyle name="Normal 35" xfId="418" xr:uid="{00000000-0005-0000-0000-000044010000}"/>
    <cellStyle name="Normal 36" xfId="419" xr:uid="{900BCBEF-71CB-456B-9C6A-2CEA048C8C3C}"/>
    <cellStyle name="Normal 4" xfId="6" xr:uid="{00000000-0005-0000-0000-000045010000}"/>
    <cellStyle name="Normal 4 2" xfId="325" xr:uid="{00000000-0005-0000-0000-000046010000}"/>
    <cellStyle name="Normal 5" xfId="326" xr:uid="{00000000-0005-0000-0000-000047010000}"/>
    <cellStyle name="Normal 5 2" xfId="327" xr:uid="{00000000-0005-0000-0000-000048010000}"/>
    <cellStyle name="Normal 5 2 2" xfId="328" xr:uid="{00000000-0005-0000-0000-000049010000}"/>
    <cellStyle name="Normal 5 2 3" xfId="329" xr:uid="{00000000-0005-0000-0000-00004A010000}"/>
    <cellStyle name="Normal 5 3" xfId="330" xr:uid="{00000000-0005-0000-0000-00004B010000}"/>
    <cellStyle name="Normal 5 4" xfId="331" xr:uid="{00000000-0005-0000-0000-00004C010000}"/>
    <cellStyle name="Normal 5 5" xfId="332" xr:uid="{00000000-0005-0000-0000-00004D010000}"/>
    <cellStyle name="Normal 5 6" xfId="333" xr:uid="{00000000-0005-0000-0000-00004E010000}"/>
    <cellStyle name="Normal 6" xfId="334" xr:uid="{00000000-0005-0000-0000-00004F010000}"/>
    <cellStyle name="Normal 6 2" xfId="335" xr:uid="{00000000-0005-0000-0000-000050010000}"/>
    <cellStyle name="Normal 6 2 2" xfId="336" xr:uid="{00000000-0005-0000-0000-000051010000}"/>
    <cellStyle name="Normal 6 2 3" xfId="337" xr:uid="{00000000-0005-0000-0000-000052010000}"/>
    <cellStyle name="Normal 6 3" xfId="338" xr:uid="{00000000-0005-0000-0000-000053010000}"/>
    <cellStyle name="Normal 6 4" xfId="339" xr:uid="{00000000-0005-0000-0000-000054010000}"/>
    <cellStyle name="Normal 7" xfId="340" xr:uid="{00000000-0005-0000-0000-000055010000}"/>
    <cellStyle name="Normal 7 2" xfId="341" xr:uid="{00000000-0005-0000-0000-000056010000}"/>
    <cellStyle name="Normal 8" xfId="342" xr:uid="{00000000-0005-0000-0000-000057010000}"/>
    <cellStyle name="Normal 9" xfId="343" xr:uid="{00000000-0005-0000-0000-000058010000}"/>
    <cellStyle name="Normal 9 2" xfId="344" xr:uid="{00000000-0005-0000-0000-000059010000}"/>
    <cellStyle name="Normal 9 2 2" xfId="345" xr:uid="{00000000-0005-0000-0000-00005A010000}"/>
    <cellStyle name="Normal 9 2 3" xfId="346" xr:uid="{00000000-0005-0000-0000-00005B010000}"/>
    <cellStyle name="Normal 9 3" xfId="347" xr:uid="{00000000-0005-0000-0000-00005C010000}"/>
    <cellStyle name="Normal 9 4" xfId="348" xr:uid="{00000000-0005-0000-0000-00005D010000}"/>
    <cellStyle name="Note 2" xfId="7" xr:uid="{00000000-0005-0000-0000-00005E010000}"/>
    <cellStyle name="Note 2 2" xfId="349" xr:uid="{00000000-0005-0000-0000-00005F010000}"/>
    <cellStyle name="Note 2 3" xfId="350" xr:uid="{00000000-0005-0000-0000-000060010000}"/>
    <cellStyle name="Note 2 4" xfId="351" xr:uid="{00000000-0005-0000-0000-000061010000}"/>
    <cellStyle name="Note 2 5" xfId="352" xr:uid="{00000000-0005-0000-0000-000062010000}"/>
    <cellStyle name="Note 2 6" xfId="353" xr:uid="{00000000-0005-0000-0000-000063010000}"/>
    <cellStyle name="Output 2" xfId="354" xr:uid="{00000000-0005-0000-0000-000064010000}"/>
    <cellStyle name="Output 2 2" xfId="355" xr:uid="{00000000-0005-0000-0000-000065010000}"/>
    <cellStyle name="Output 2 3" xfId="356" xr:uid="{00000000-0005-0000-0000-000066010000}"/>
    <cellStyle name="Output 2 4" xfId="357" xr:uid="{00000000-0005-0000-0000-000067010000}"/>
    <cellStyle name="Output 2 5" xfId="358" xr:uid="{00000000-0005-0000-0000-000068010000}"/>
    <cellStyle name="Output 2 6" xfId="359" xr:uid="{00000000-0005-0000-0000-000069010000}"/>
    <cellStyle name="pb_page_heading_LS" xfId="360" xr:uid="{00000000-0005-0000-0000-00006A010000}"/>
    <cellStyle name="Percent [2]" xfId="361" xr:uid="{00000000-0005-0000-0000-00006B010000}"/>
    <cellStyle name="Percent 10" xfId="362" xr:uid="{00000000-0005-0000-0000-00006C010000}"/>
    <cellStyle name="Percent 11" xfId="363" xr:uid="{00000000-0005-0000-0000-00006D010000}"/>
    <cellStyle name="Percent 12" xfId="364" xr:uid="{00000000-0005-0000-0000-00006E010000}"/>
    <cellStyle name="Percent 13" xfId="365" xr:uid="{00000000-0005-0000-0000-00006F010000}"/>
    <cellStyle name="Percent 2" xfId="366" xr:uid="{00000000-0005-0000-0000-000070010000}"/>
    <cellStyle name="Percent 2 2" xfId="367" xr:uid="{00000000-0005-0000-0000-000071010000}"/>
    <cellStyle name="Percent 2 2 2" xfId="368" xr:uid="{00000000-0005-0000-0000-000072010000}"/>
    <cellStyle name="Percent 2 3" xfId="369" xr:uid="{00000000-0005-0000-0000-000073010000}"/>
    <cellStyle name="Percent 2 4" xfId="370" xr:uid="{00000000-0005-0000-0000-000074010000}"/>
    <cellStyle name="Percent 3" xfId="8" xr:uid="{00000000-0005-0000-0000-000075010000}"/>
    <cellStyle name="Percent 3 2" xfId="371" xr:uid="{00000000-0005-0000-0000-000076010000}"/>
    <cellStyle name="Percent 3 2 2" xfId="372" xr:uid="{00000000-0005-0000-0000-000077010000}"/>
    <cellStyle name="Percent 3 2 3" xfId="373" xr:uid="{00000000-0005-0000-0000-000078010000}"/>
    <cellStyle name="Percent 3 3" xfId="374" xr:uid="{00000000-0005-0000-0000-000079010000}"/>
    <cellStyle name="Percent 3 4" xfId="375" xr:uid="{00000000-0005-0000-0000-00007A010000}"/>
    <cellStyle name="Percent 4" xfId="376" xr:uid="{00000000-0005-0000-0000-00007B010000}"/>
    <cellStyle name="Percent 4 2" xfId="377" xr:uid="{00000000-0005-0000-0000-00007C010000}"/>
    <cellStyle name="Percent 5" xfId="378" xr:uid="{00000000-0005-0000-0000-00007D010000}"/>
    <cellStyle name="Percent 6" xfId="379" xr:uid="{00000000-0005-0000-0000-00007E010000}"/>
    <cellStyle name="Percent 6 2" xfId="380" xr:uid="{00000000-0005-0000-0000-00007F010000}"/>
    <cellStyle name="Percent 6 2 2" xfId="381" xr:uid="{00000000-0005-0000-0000-000080010000}"/>
    <cellStyle name="Percent 6 2 3" xfId="382" xr:uid="{00000000-0005-0000-0000-000081010000}"/>
    <cellStyle name="Percent 6 3" xfId="383" xr:uid="{00000000-0005-0000-0000-000082010000}"/>
    <cellStyle name="Percent 6 4" xfId="384" xr:uid="{00000000-0005-0000-0000-000083010000}"/>
    <cellStyle name="Percent 7" xfId="385" xr:uid="{00000000-0005-0000-0000-000084010000}"/>
    <cellStyle name="Percent 8" xfId="386" xr:uid="{00000000-0005-0000-0000-000085010000}"/>
    <cellStyle name="Percent 8 2" xfId="387" xr:uid="{00000000-0005-0000-0000-000086010000}"/>
    <cellStyle name="Percent 8 2 2" xfId="388" xr:uid="{00000000-0005-0000-0000-000087010000}"/>
    <cellStyle name="Percent 8 2 3" xfId="389" xr:uid="{00000000-0005-0000-0000-000088010000}"/>
    <cellStyle name="Percent 8 3" xfId="390" xr:uid="{00000000-0005-0000-0000-000089010000}"/>
    <cellStyle name="Percent 8 4" xfId="391" xr:uid="{00000000-0005-0000-0000-00008A010000}"/>
    <cellStyle name="Percent 9" xfId="392" xr:uid="{00000000-0005-0000-0000-00008B010000}"/>
    <cellStyle name="Percent 9 2" xfId="393" xr:uid="{00000000-0005-0000-0000-00008C010000}"/>
    <cellStyle name="Percent 9 2 2" xfId="394" xr:uid="{00000000-0005-0000-0000-00008D010000}"/>
    <cellStyle name="Percent 9 2 3" xfId="395" xr:uid="{00000000-0005-0000-0000-00008E010000}"/>
    <cellStyle name="Percent 9 3" xfId="396" xr:uid="{00000000-0005-0000-0000-00008F010000}"/>
    <cellStyle name="Percent 9 4" xfId="397" xr:uid="{00000000-0005-0000-0000-000090010000}"/>
    <cellStyle name="Remote" xfId="398" xr:uid="{00000000-0005-0000-0000-000091010000}"/>
    <cellStyle name="Revenue" xfId="399" xr:uid="{00000000-0005-0000-0000-000092010000}"/>
    <cellStyle name="RevList" xfId="400" xr:uid="{00000000-0005-0000-0000-000093010000}"/>
    <cellStyle name="Speculative" xfId="401" xr:uid="{00000000-0005-0000-0000-000094010000}"/>
    <cellStyle name="Subtotal" xfId="402" xr:uid="{00000000-0005-0000-0000-000095010000}"/>
    <cellStyle name="test a style" xfId="403" xr:uid="{00000000-0005-0000-0000-000096010000}"/>
    <cellStyle name="test a style 2" xfId="404" xr:uid="{00000000-0005-0000-0000-000097010000}"/>
    <cellStyle name="Title 2" xfId="405" xr:uid="{00000000-0005-0000-0000-000098010000}"/>
    <cellStyle name="Total 2" xfId="406" xr:uid="{00000000-0005-0000-0000-000099010000}"/>
    <cellStyle name="Total 2 2" xfId="407" xr:uid="{00000000-0005-0000-0000-00009A010000}"/>
    <cellStyle name="Total 2 3" xfId="408" xr:uid="{00000000-0005-0000-0000-00009B010000}"/>
    <cellStyle name="Total 2 4" xfId="409" xr:uid="{00000000-0005-0000-0000-00009C010000}"/>
    <cellStyle name="Total 2 5" xfId="410" xr:uid="{00000000-0005-0000-0000-00009D010000}"/>
    <cellStyle name="Total 2 6" xfId="411" xr:uid="{00000000-0005-0000-0000-00009E010000}"/>
    <cellStyle name="Unprot" xfId="412" xr:uid="{00000000-0005-0000-0000-00009F010000}"/>
    <cellStyle name="Unprot$" xfId="413" xr:uid="{00000000-0005-0000-0000-0000A0010000}"/>
    <cellStyle name="Unprotect" xfId="414" xr:uid="{00000000-0005-0000-0000-0000A1010000}"/>
    <cellStyle name="Unprotect 2" xfId="415" xr:uid="{00000000-0005-0000-0000-0000A2010000}"/>
    <cellStyle name="Value" xfId="416" xr:uid="{00000000-0005-0000-0000-0000A3010000}"/>
    <cellStyle name="Warning Text 2" xfId="417" xr:uid="{00000000-0005-0000-0000-0000A4010000}"/>
  </cellStyles>
  <dxfs count="1">
    <dxf>
      <font>
        <color theme="0" tint="-0.24994659260841701"/>
      </font>
      <fill>
        <patternFill patternType="none">
          <bgColor auto="1"/>
        </patternFill>
      </fill>
    </dxf>
  </dxfs>
  <tableStyles count="0" defaultTableStyle="TableStyleMedium2" defaultPivotStyle="PivotStyleLight16"/>
  <colors>
    <mruColors>
      <color rgb="FF0000FF"/>
      <color rgb="FF9999FF"/>
      <color rgb="FFFFFF66"/>
      <color rgb="FFF1F7ED"/>
      <color rgb="FFAE8D64"/>
      <color rgb="FFF2F2F2"/>
      <color rgb="FFFF0000"/>
      <color rgb="FF990BC5"/>
      <color rgb="FF1EE703"/>
      <color rgb="FFE69A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46</xdr:col>
      <xdr:colOff>138545</xdr:colOff>
      <xdr:row>48</xdr:row>
      <xdr:rowOff>57727</xdr:rowOff>
    </xdr:from>
    <xdr:to>
      <xdr:col>46</xdr:col>
      <xdr:colOff>398318</xdr:colOff>
      <xdr:row>49</xdr:row>
      <xdr:rowOff>138545</xdr:rowOff>
    </xdr:to>
    <xdr:sp macro="" textlink="">
      <xdr:nvSpPr>
        <xdr:cNvPr id="3" name="Arrow: Up 2">
          <a:extLst>
            <a:ext uri="{FF2B5EF4-FFF2-40B4-BE49-F238E27FC236}">
              <a16:creationId xmlns:a16="http://schemas.microsoft.com/office/drawing/2014/main" id="{012B1330-C8C7-4C7B-8B4D-17E744726FAD}"/>
            </a:ext>
          </a:extLst>
        </xdr:cNvPr>
        <xdr:cNvSpPr/>
      </xdr:nvSpPr>
      <xdr:spPr>
        <a:xfrm>
          <a:off x="7654636" y="5472545"/>
          <a:ext cx="259773" cy="277091"/>
        </a:xfrm>
        <a:prstGeom prst="upArrow">
          <a:avLst/>
        </a:prstGeom>
        <a:solidFill>
          <a:srgbClr val="9999FF"/>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45</xdr:col>
      <xdr:colOff>107950</xdr:colOff>
      <xdr:row>49</xdr:row>
      <xdr:rowOff>196272</xdr:rowOff>
    </xdr:from>
    <xdr:to>
      <xdr:col>47</xdr:col>
      <xdr:colOff>488950</xdr:colOff>
      <xdr:row>52</xdr:row>
      <xdr:rowOff>114300</xdr:rowOff>
    </xdr:to>
    <xdr:sp macro="" textlink="">
      <xdr:nvSpPr>
        <xdr:cNvPr id="6" name="TextBox 5">
          <a:extLst>
            <a:ext uri="{FF2B5EF4-FFF2-40B4-BE49-F238E27FC236}">
              <a16:creationId xmlns:a16="http://schemas.microsoft.com/office/drawing/2014/main" id="{D3512AF0-00AB-4C64-AE75-22E128465ACD}"/>
            </a:ext>
          </a:extLst>
        </xdr:cNvPr>
        <xdr:cNvSpPr txBox="1"/>
      </xdr:nvSpPr>
      <xdr:spPr>
        <a:xfrm>
          <a:off x="7118350" y="5809672"/>
          <a:ext cx="1422400" cy="616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rgbClr val="0000FF"/>
              </a:solidFill>
            </a:rPr>
            <a:t>Optional week extension</a:t>
          </a:r>
          <a:r>
            <a:rPr lang="en-US" sz="1100" b="0" i="1" baseline="0">
              <a:solidFill>
                <a:srgbClr val="0000FF"/>
              </a:solidFill>
            </a:rPr>
            <a:t> for S10 testing</a:t>
          </a:r>
        </a:p>
        <a:p>
          <a:endParaRPr lang="en-US" sz="1100" b="0" i="1">
            <a:solidFill>
              <a:srgbClr val="0000FF"/>
            </a:solidFill>
          </a:endParaRPr>
        </a:p>
      </xdr:txBody>
    </xdr:sp>
    <xdr:clientData/>
  </xdr:twoCellAnchor>
  <xdr:twoCellAnchor>
    <xdr:from>
      <xdr:col>49</xdr:col>
      <xdr:colOff>406400</xdr:colOff>
      <xdr:row>50</xdr:row>
      <xdr:rowOff>8081</xdr:rowOff>
    </xdr:from>
    <xdr:to>
      <xdr:col>52</xdr:col>
      <xdr:colOff>6350</xdr:colOff>
      <xdr:row>52</xdr:row>
      <xdr:rowOff>114300</xdr:rowOff>
    </xdr:to>
    <xdr:sp macro="" textlink="">
      <xdr:nvSpPr>
        <xdr:cNvPr id="7" name="TextBox 6">
          <a:extLst>
            <a:ext uri="{FF2B5EF4-FFF2-40B4-BE49-F238E27FC236}">
              <a16:creationId xmlns:a16="http://schemas.microsoft.com/office/drawing/2014/main" id="{1C70443C-6E81-4F0A-884B-74F564D3FB7A}"/>
            </a:ext>
          </a:extLst>
        </xdr:cNvPr>
        <xdr:cNvSpPr txBox="1"/>
      </xdr:nvSpPr>
      <xdr:spPr>
        <a:xfrm>
          <a:off x="9499600" y="5818331"/>
          <a:ext cx="1270000" cy="607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a:solidFill>
                <a:srgbClr val="0000FF"/>
              </a:solidFill>
            </a:rPr>
            <a:t>Optional week extension</a:t>
          </a:r>
          <a:r>
            <a:rPr lang="en-US" sz="1100" b="0" i="1" baseline="0">
              <a:solidFill>
                <a:srgbClr val="0000FF"/>
              </a:solidFill>
            </a:rPr>
            <a:t> for S11 testing</a:t>
          </a:r>
        </a:p>
        <a:p>
          <a:endParaRPr lang="en-US" sz="1100" b="0" i="1">
            <a:solidFill>
              <a:srgbClr val="0000FF"/>
            </a:solidFill>
          </a:endParaRPr>
        </a:p>
      </xdr:txBody>
    </xdr:sp>
    <xdr:clientData/>
  </xdr:twoCellAnchor>
  <xdr:twoCellAnchor>
    <xdr:from>
      <xdr:col>51</xdr:col>
      <xdr:colOff>171450</xdr:colOff>
      <xdr:row>48</xdr:row>
      <xdr:rowOff>88900</xdr:rowOff>
    </xdr:from>
    <xdr:to>
      <xdr:col>51</xdr:col>
      <xdr:colOff>431223</xdr:colOff>
      <xdr:row>49</xdr:row>
      <xdr:rowOff>169718</xdr:rowOff>
    </xdr:to>
    <xdr:sp macro="" textlink="">
      <xdr:nvSpPr>
        <xdr:cNvPr id="8" name="Arrow: Up 7">
          <a:extLst>
            <a:ext uri="{FF2B5EF4-FFF2-40B4-BE49-F238E27FC236}">
              <a16:creationId xmlns:a16="http://schemas.microsoft.com/office/drawing/2014/main" id="{BC22F377-5D18-484A-A57A-A697F155D682}"/>
            </a:ext>
          </a:extLst>
        </xdr:cNvPr>
        <xdr:cNvSpPr/>
      </xdr:nvSpPr>
      <xdr:spPr>
        <a:xfrm>
          <a:off x="10306050" y="5505450"/>
          <a:ext cx="259773" cy="277668"/>
        </a:xfrm>
        <a:prstGeom prst="upArrow">
          <a:avLst/>
        </a:prstGeom>
        <a:solidFill>
          <a:srgbClr val="9999FF"/>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69850</xdr:colOff>
      <xdr:row>7</xdr:row>
      <xdr:rowOff>88900</xdr:rowOff>
    </xdr:from>
    <xdr:to>
      <xdr:col>16</xdr:col>
      <xdr:colOff>457200</xdr:colOff>
      <xdr:row>8</xdr:row>
      <xdr:rowOff>120650</xdr:rowOff>
    </xdr:to>
    <xdr:sp macro="" textlink="">
      <xdr:nvSpPr>
        <xdr:cNvPr id="2" name="TextBox 1">
          <a:extLst>
            <a:ext uri="{FF2B5EF4-FFF2-40B4-BE49-F238E27FC236}">
              <a16:creationId xmlns:a16="http://schemas.microsoft.com/office/drawing/2014/main" id="{36E85191-154B-4086-8061-B71A8337D08F}"/>
            </a:ext>
          </a:extLst>
        </xdr:cNvPr>
        <xdr:cNvSpPr txBox="1"/>
      </xdr:nvSpPr>
      <xdr:spPr>
        <a:xfrm>
          <a:off x="1873250" y="1695450"/>
          <a:ext cx="7677150" cy="228600"/>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t"/>
        <a:lstStyle/>
        <a:p>
          <a:pPr algn="ctr"/>
          <a:r>
            <a:rPr lang="en-US" sz="1100" b="1" i="0" spc="150" baseline="0">
              <a:solidFill>
                <a:schemeClr val="bg1"/>
              </a:solidFill>
              <a:latin typeface="Rockwell" panose="02060603020205020403" pitchFamily="18" charset="0"/>
            </a:rPr>
            <a:t>Release 2.1 is Complete</a:t>
          </a:r>
        </a:p>
      </xdr:txBody>
    </xdr:sp>
    <xdr:clientData/>
  </xdr:twoCellAnchor>
  <xdr:twoCellAnchor>
    <xdr:from>
      <xdr:col>1</xdr:col>
      <xdr:colOff>1797050</xdr:colOff>
      <xdr:row>19</xdr:row>
      <xdr:rowOff>63500</xdr:rowOff>
    </xdr:from>
    <xdr:to>
      <xdr:col>31</xdr:col>
      <xdr:colOff>495300</xdr:colOff>
      <xdr:row>20</xdr:row>
      <xdr:rowOff>95250</xdr:rowOff>
    </xdr:to>
    <xdr:sp macro="" textlink="">
      <xdr:nvSpPr>
        <xdr:cNvPr id="4" name="TextBox 3">
          <a:extLst>
            <a:ext uri="{FF2B5EF4-FFF2-40B4-BE49-F238E27FC236}">
              <a16:creationId xmlns:a16="http://schemas.microsoft.com/office/drawing/2014/main" id="{6F52E487-636C-442D-BDE0-CA208F5BF3FB}"/>
            </a:ext>
          </a:extLst>
        </xdr:cNvPr>
        <xdr:cNvSpPr txBox="1"/>
      </xdr:nvSpPr>
      <xdr:spPr>
        <a:xfrm>
          <a:off x="1797050" y="4400550"/>
          <a:ext cx="15601950" cy="228600"/>
        </a:xfrm>
        <a:prstGeom prst="rect">
          <a:avLst/>
        </a:prstGeom>
        <a:solidFill>
          <a:schemeClr val="accent2"/>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pPr algn="ctr"/>
          <a:r>
            <a:rPr lang="en-US" sz="1100" b="1" i="0" spc="150" baseline="0">
              <a:solidFill>
                <a:schemeClr val="bg1"/>
              </a:solidFill>
              <a:latin typeface="Rockwell" panose="02060603020205020403" pitchFamily="18" charset="0"/>
            </a:rPr>
            <a:t>Release 2.2 is Complete</a:t>
          </a:r>
        </a:p>
      </xdr:txBody>
    </xdr:sp>
    <xdr:clientData/>
  </xdr:twoCellAnchor>
  <xdr:twoCellAnchor>
    <xdr:from>
      <xdr:col>15</xdr:col>
      <xdr:colOff>138545</xdr:colOff>
      <xdr:row>36</xdr:row>
      <xdr:rowOff>57727</xdr:rowOff>
    </xdr:from>
    <xdr:to>
      <xdr:col>15</xdr:col>
      <xdr:colOff>398318</xdr:colOff>
      <xdr:row>37</xdr:row>
      <xdr:rowOff>138545</xdr:rowOff>
    </xdr:to>
    <xdr:sp macro="" textlink="">
      <xdr:nvSpPr>
        <xdr:cNvPr id="13" name="Arrow: Up 12">
          <a:extLst>
            <a:ext uri="{FF2B5EF4-FFF2-40B4-BE49-F238E27FC236}">
              <a16:creationId xmlns:a16="http://schemas.microsoft.com/office/drawing/2014/main" id="{B959DC11-E194-40BC-8C11-93B145E06054}"/>
            </a:ext>
          </a:extLst>
        </xdr:cNvPr>
        <xdr:cNvSpPr/>
      </xdr:nvSpPr>
      <xdr:spPr>
        <a:xfrm>
          <a:off x="25373445" y="5671127"/>
          <a:ext cx="259773" cy="277668"/>
        </a:xfrm>
        <a:prstGeom prst="upArrow">
          <a:avLst/>
        </a:prstGeom>
        <a:solidFill>
          <a:schemeClr val="accent5"/>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107950</xdr:colOff>
      <xdr:row>37</xdr:row>
      <xdr:rowOff>196272</xdr:rowOff>
    </xdr:from>
    <xdr:to>
      <xdr:col>16</xdr:col>
      <xdr:colOff>488950</xdr:colOff>
      <xdr:row>41</xdr:row>
      <xdr:rowOff>76200</xdr:rowOff>
    </xdr:to>
    <xdr:sp macro="" textlink="">
      <xdr:nvSpPr>
        <xdr:cNvPr id="14" name="TextBox 13">
          <a:extLst>
            <a:ext uri="{FF2B5EF4-FFF2-40B4-BE49-F238E27FC236}">
              <a16:creationId xmlns:a16="http://schemas.microsoft.com/office/drawing/2014/main" id="{FDF481C2-89EC-45BF-8802-D808EE306D74}"/>
            </a:ext>
          </a:extLst>
        </xdr:cNvPr>
        <xdr:cNvSpPr txBox="1"/>
      </xdr:nvSpPr>
      <xdr:spPr>
        <a:xfrm>
          <a:off x="8159750" y="8819572"/>
          <a:ext cx="1422400" cy="667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1">
              <a:solidFill>
                <a:schemeClr val="accent5"/>
              </a:solidFill>
            </a:rPr>
            <a:t>Optional week extension</a:t>
          </a:r>
          <a:r>
            <a:rPr lang="en-US" sz="1050" b="0" i="1" baseline="0">
              <a:solidFill>
                <a:schemeClr val="accent5"/>
              </a:solidFill>
            </a:rPr>
            <a:t> for S10 testing</a:t>
          </a:r>
        </a:p>
        <a:p>
          <a:endParaRPr lang="en-US" sz="1050" b="0" i="1">
            <a:solidFill>
              <a:schemeClr val="accent5"/>
            </a:solidFill>
          </a:endParaRPr>
        </a:p>
      </xdr:txBody>
    </xdr:sp>
    <xdr:clientData/>
  </xdr:twoCellAnchor>
  <xdr:twoCellAnchor>
    <xdr:from>
      <xdr:col>18</xdr:col>
      <xdr:colOff>406400</xdr:colOff>
      <xdr:row>38</xdr:row>
      <xdr:rowOff>8081</xdr:rowOff>
    </xdr:from>
    <xdr:to>
      <xdr:col>21</xdr:col>
      <xdr:colOff>6350</xdr:colOff>
      <xdr:row>41</xdr:row>
      <xdr:rowOff>38100</xdr:rowOff>
    </xdr:to>
    <xdr:sp macro="" textlink="">
      <xdr:nvSpPr>
        <xdr:cNvPr id="15" name="TextBox 14">
          <a:extLst>
            <a:ext uri="{FF2B5EF4-FFF2-40B4-BE49-F238E27FC236}">
              <a16:creationId xmlns:a16="http://schemas.microsoft.com/office/drawing/2014/main" id="{E6FA8889-00A5-4D4C-85FA-3F3EBE3CE343}"/>
            </a:ext>
          </a:extLst>
        </xdr:cNvPr>
        <xdr:cNvSpPr txBox="1"/>
      </xdr:nvSpPr>
      <xdr:spPr>
        <a:xfrm>
          <a:off x="10541000" y="8834581"/>
          <a:ext cx="1162050" cy="61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i="1">
              <a:solidFill>
                <a:schemeClr val="accent5"/>
              </a:solidFill>
            </a:rPr>
            <a:t>Optional week extension</a:t>
          </a:r>
          <a:r>
            <a:rPr lang="en-US" sz="1050" b="0" i="1" baseline="0">
              <a:solidFill>
                <a:schemeClr val="accent5"/>
              </a:solidFill>
            </a:rPr>
            <a:t> for S11 testing</a:t>
          </a:r>
        </a:p>
        <a:p>
          <a:endParaRPr lang="en-US" sz="1050" b="0" i="1">
            <a:solidFill>
              <a:schemeClr val="accent5"/>
            </a:solidFill>
          </a:endParaRPr>
        </a:p>
      </xdr:txBody>
    </xdr:sp>
    <xdr:clientData/>
  </xdr:twoCellAnchor>
  <xdr:twoCellAnchor>
    <xdr:from>
      <xdr:col>20</xdr:col>
      <xdr:colOff>171450</xdr:colOff>
      <xdr:row>36</xdr:row>
      <xdr:rowOff>88900</xdr:rowOff>
    </xdr:from>
    <xdr:to>
      <xdr:col>20</xdr:col>
      <xdr:colOff>431223</xdr:colOff>
      <xdr:row>37</xdr:row>
      <xdr:rowOff>169718</xdr:rowOff>
    </xdr:to>
    <xdr:sp macro="" textlink="">
      <xdr:nvSpPr>
        <xdr:cNvPr id="16" name="Arrow: Up 15">
          <a:extLst>
            <a:ext uri="{FF2B5EF4-FFF2-40B4-BE49-F238E27FC236}">
              <a16:creationId xmlns:a16="http://schemas.microsoft.com/office/drawing/2014/main" id="{BBB87DF8-E251-4F14-964F-9834A6E7D784}"/>
            </a:ext>
          </a:extLst>
        </xdr:cNvPr>
        <xdr:cNvSpPr/>
      </xdr:nvSpPr>
      <xdr:spPr>
        <a:xfrm>
          <a:off x="28009850" y="5702300"/>
          <a:ext cx="259773" cy="277668"/>
        </a:xfrm>
        <a:prstGeom prst="upArrow">
          <a:avLst/>
        </a:prstGeom>
        <a:solidFill>
          <a:schemeClr val="accent5"/>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teeenergy.sharepoint.com/sites/eTRMDevelopment/eTRM%20v2%20Library/01%20%20Project%20Management/03%20%20Project%20Status%20Tracking/eTRM%202.0_Enhancement%20Tracker_Meeting%20Materi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27 agenda_notes"/>
      <sheetName val="1103 agenda_notes"/>
      <sheetName val="1110 agenda_notes"/>
      <sheetName val="1117 agenda_notes"/>
      <sheetName val="1124 agenda_notes"/>
      <sheetName val="1201 agenda_notes"/>
      <sheetName val="1208 agenda_notes"/>
      <sheetName val="1215 agenda_notes"/>
      <sheetName val="1222 agenda_notes"/>
      <sheetName val="0105 agenda_notes"/>
      <sheetName val="0112 agenda_notes"/>
      <sheetName val="0119 agenda_notes"/>
      <sheetName val="0126 agenda_notes"/>
      <sheetName val="0202 agenda_notes"/>
      <sheetName val="0209 agenda_notes"/>
      <sheetName val="0216 agenda_notes "/>
      <sheetName val="0223 agenda_notes "/>
      <sheetName val="0302 agenda_notes"/>
      <sheetName val="0309 agenda_notes"/>
      <sheetName val="0316 agenda_notes"/>
      <sheetName val="0323 agenda_notes"/>
      <sheetName val="0330 agenda_notes"/>
      <sheetName val="0406 agenda_notes"/>
      <sheetName val="0413 agenda_notes"/>
      <sheetName val="0420 agenda_notes"/>
      <sheetName val="0427 agenda_notes"/>
      <sheetName val="0504 agenda_notes"/>
      <sheetName val="0511 agenda_notes"/>
      <sheetName val="0518 agenda_notes"/>
      <sheetName val="0525 agenda_notes"/>
      <sheetName val="0601 agenda_notes"/>
      <sheetName val="0608 agenda_notes"/>
      <sheetName val="0615 agenda_notes"/>
      <sheetName val="0622 agenda_notes"/>
      <sheetName val="0629 agenda_notes"/>
      <sheetName val="0706 agenda_notes"/>
      <sheetName val="0713 agenda_notes"/>
      <sheetName val="0720 agenda_notes"/>
      <sheetName val="0727 agenda_notes"/>
      <sheetName val="0802 agenda_notes"/>
      <sheetName val="0824 agenda_notes"/>
      <sheetName val="0831 agenda_notes"/>
      <sheetName val="0907 agenda_notes"/>
      <sheetName val="Sprint Schedule r6"/>
      <sheetName val="Sprint Schedule r5"/>
      <sheetName val="Sprint Schedule r4"/>
      <sheetName val="Schedule - Sprints r3"/>
      <sheetName val="Enhancements Mapped to Sprints"/>
      <sheetName val="Schedule - Deliverables"/>
      <sheetName val="Schedule - Sprints r2"/>
      <sheetName val="Schedule - Sprints"/>
      <sheetName val="Sprint 1 review"/>
      <sheetName val="Sprint 2 review"/>
      <sheetName val="Future elements"/>
      <sheetName val="Proposed Schedule - Sprints r3"/>
      <sheetName val="Enhancements-E5082 E5152"/>
      <sheetName val="Schedule Layout for Website r6"/>
      <sheetName val="Sprint Schedule for Website r2"/>
      <sheetName val="Sprint Schedule for Website"/>
      <sheetName val="Issue Log"/>
      <sheetName val="_56F9DC9755BA473782653E2940F9"/>
      <sheetName val="Schedule for Website r3"/>
      <sheetName val="Schedule for Website r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B4" t="str">
            <v>Sprint</v>
          </cell>
          <cell r="C4" t="str">
            <v xml:space="preserve">Enhancement # </v>
          </cell>
        </row>
        <row r="5">
          <cell r="B5">
            <v>1</v>
          </cell>
          <cell r="C5">
            <v>1</v>
          </cell>
        </row>
        <row r="6">
          <cell r="B6">
            <v>1</v>
          </cell>
          <cell r="C6">
            <v>62</v>
          </cell>
        </row>
        <row r="7">
          <cell r="B7">
            <v>1</v>
          </cell>
          <cell r="C7">
            <v>51</v>
          </cell>
        </row>
        <row r="8">
          <cell r="B8">
            <v>2</v>
          </cell>
          <cell r="C8">
            <v>2</v>
          </cell>
        </row>
        <row r="9">
          <cell r="B9">
            <v>2</v>
          </cell>
          <cell r="C9">
            <v>4</v>
          </cell>
        </row>
        <row r="10">
          <cell r="B10" t="str">
            <v>1 and 3 (see note*)</v>
          </cell>
          <cell r="C10">
            <v>3</v>
          </cell>
        </row>
        <row r="11">
          <cell r="B11">
            <v>3</v>
          </cell>
          <cell r="C11">
            <v>3</v>
          </cell>
        </row>
        <row r="12">
          <cell r="B12">
            <v>3</v>
          </cell>
          <cell r="C12">
            <v>15</v>
          </cell>
        </row>
        <row r="13">
          <cell r="B13">
            <v>3</v>
          </cell>
          <cell r="C13">
            <v>16</v>
          </cell>
        </row>
        <row r="14">
          <cell r="B14">
            <v>3</v>
          </cell>
          <cell r="C14">
            <v>58</v>
          </cell>
        </row>
        <row r="15">
          <cell r="B15">
            <v>3</v>
          </cell>
          <cell r="C15">
            <v>59</v>
          </cell>
        </row>
        <row r="16">
          <cell r="B16">
            <v>3</v>
          </cell>
          <cell r="C16">
            <v>61</v>
          </cell>
        </row>
        <row r="17">
          <cell r="B17">
            <v>3</v>
          </cell>
          <cell r="C17">
            <v>43</v>
          </cell>
        </row>
        <row r="18">
          <cell r="B18">
            <v>4</v>
          </cell>
          <cell r="C18">
            <v>3</v>
          </cell>
        </row>
        <row r="19">
          <cell r="B19">
            <v>4</v>
          </cell>
          <cell r="C19">
            <v>5</v>
          </cell>
        </row>
        <row r="20">
          <cell r="B20">
            <v>4</v>
          </cell>
          <cell r="C20">
            <v>27</v>
          </cell>
        </row>
        <row r="21">
          <cell r="B21">
            <v>4</v>
          </cell>
          <cell r="C21">
            <v>45</v>
          </cell>
        </row>
        <row r="22">
          <cell r="B22">
            <v>4</v>
          </cell>
          <cell r="C22">
            <v>54</v>
          </cell>
        </row>
        <row r="23">
          <cell r="B23">
            <v>5</v>
          </cell>
          <cell r="C23">
            <v>3</v>
          </cell>
        </row>
        <row r="24">
          <cell r="B24">
            <v>5</v>
          </cell>
          <cell r="C24">
            <v>13</v>
          </cell>
        </row>
        <row r="25">
          <cell r="B25">
            <v>5</v>
          </cell>
          <cell r="C25">
            <v>21</v>
          </cell>
        </row>
        <row r="26">
          <cell r="B26">
            <v>6</v>
          </cell>
          <cell r="C26">
            <v>3</v>
          </cell>
        </row>
        <row r="27">
          <cell r="B27">
            <v>6</v>
          </cell>
          <cell r="C27">
            <v>5</v>
          </cell>
        </row>
        <row r="28">
          <cell r="B28">
            <v>6</v>
          </cell>
          <cell r="C28">
            <v>17</v>
          </cell>
        </row>
        <row r="29">
          <cell r="B29">
            <v>6</v>
          </cell>
          <cell r="C29">
            <v>18</v>
          </cell>
        </row>
        <row r="30">
          <cell r="B30">
            <v>6</v>
          </cell>
          <cell r="C30">
            <v>19</v>
          </cell>
        </row>
        <row r="31">
          <cell r="B31">
            <v>7</v>
          </cell>
          <cell r="C31">
            <v>20</v>
          </cell>
        </row>
        <row r="32">
          <cell r="B32">
            <v>7</v>
          </cell>
          <cell r="C32">
            <v>58</v>
          </cell>
        </row>
        <row r="33">
          <cell r="B33">
            <v>7</v>
          </cell>
          <cell r="C33">
            <v>64</v>
          </cell>
        </row>
        <row r="34">
          <cell r="B34">
            <v>7</v>
          </cell>
          <cell r="C34">
            <v>75</v>
          </cell>
        </row>
        <row r="35">
          <cell r="B35">
            <v>7</v>
          </cell>
          <cell r="C35">
            <v>115</v>
          </cell>
        </row>
        <row r="36">
          <cell r="B36">
            <v>7</v>
          </cell>
          <cell r="C36">
            <v>113</v>
          </cell>
        </row>
        <row r="37">
          <cell r="B37">
            <v>7</v>
          </cell>
          <cell r="C37">
            <v>127</v>
          </cell>
        </row>
        <row r="38">
          <cell r="B38">
            <v>8</v>
          </cell>
          <cell r="C38">
            <v>58</v>
          </cell>
        </row>
        <row r="39">
          <cell r="B39">
            <v>8</v>
          </cell>
          <cell r="C39">
            <v>103</v>
          </cell>
        </row>
        <row r="40">
          <cell r="B40">
            <v>8</v>
          </cell>
          <cell r="C40">
            <v>100</v>
          </cell>
        </row>
        <row r="41">
          <cell r="B41">
            <v>8</v>
          </cell>
          <cell r="C41">
            <v>101</v>
          </cell>
        </row>
        <row r="42">
          <cell r="B42">
            <v>8</v>
          </cell>
          <cell r="C42">
            <v>135</v>
          </cell>
        </row>
        <row r="43">
          <cell r="B43" t="str">
            <v>n/a</v>
          </cell>
          <cell r="C43" t="str">
            <v>AH 33</v>
          </cell>
        </row>
        <row r="44">
          <cell r="B44" t="str">
            <v>n/a</v>
          </cell>
          <cell r="C44" t="str">
            <v>AH 34</v>
          </cell>
        </row>
        <row r="45">
          <cell r="B45" t="str">
            <v>n/a</v>
          </cell>
          <cell r="C45" t="str">
            <v>AH 40</v>
          </cell>
        </row>
        <row r="46">
          <cell r="B46" t="str">
            <v>n/a</v>
          </cell>
          <cell r="C46" t="str">
            <v>AH 31</v>
          </cell>
        </row>
        <row r="47">
          <cell r="B47" t="str">
            <v>n/a</v>
          </cell>
          <cell r="C47" t="str">
            <v>AH 32</v>
          </cell>
        </row>
        <row r="48">
          <cell r="B48" t="str">
            <v>n/a</v>
          </cell>
          <cell r="C48" t="str">
            <v>AH 35</v>
          </cell>
        </row>
        <row r="49">
          <cell r="B49" t="str">
            <v>n/a</v>
          </cell>
          <cell r="C49" t="str">
            <v>AH 36</v>
          </cell>
        </row>
        <row r="50">
          <cell r="B50" t="str">
            <v>n/a</v>
          </cell>
          <cell r="C50" t="str">
            <v>AH 37</v>
          </cell>
        </row>
        <row r="51">
          <cell r="B51" t="str">
            <v>n/a</v>
          </cell>
          <cell r="C51" t="str">
            <v>AH 38</v>
          </cell>
        </row>
        <row r="52">
          <cell r="B52">
            <v>9</v>
          </cell>
          <cell r="C52">
            <v>65</v>
          </cell>
        </row>
        <row r="53">
          <cell r="B53">
            <v>9</v>
          </cell>
          <cell r="C53">
            <v>112</v>
          </cell>
        </row>
        <row r="54">
          <cell r="B54">
            <v>9</v>
          </cell>
          <cell r="C54">
            <v>118</v>
          </cell>
        </row>
        <row r="55">
          <cell r="B55">
            <v>9</v>
          </cell>
          <cell r="C55">
            <v>119</v>
          </cell>
        </row>
        <row r="56">
          <cell r="B56">
            <v>9</v>
          </cell>
          <cell r="C56">
            <v>145</v>
          </cell>
        </row>
        <row r="57">
          <cell r="B57">
            <v>9</v>
          </cell>
          <cell r="C57">
            <v>147</v>
          </cell>
        </row>
        <row r="58">
          <cell r="B58">
            <v>9</v>
          </cell>
          <cell r="C58" t="str">
            <v>AH 27</v>
          </cell>
        </row>
        <row r="59">
          <cell r="B59">
            <v>10</v>
          </cell>
          <cell r="C59">
            <v>114</v>
          </cell>
        </row>
        <row r="60">
          <cell r="B60">
            <v>10</v>
          </cell>
          <cell r="C60">
            <v>118</v>
          </cell>
        </row>
        <row r="61">
          <cell r="B61">
            <v>10</v>
          </cell>
          <cell r="C61">
            <v>119</v>
          </cell>
        </row>
        <row r="62">
          <cell r="B62">
            <v>10</v>
          </cell>
          <cell r="C62">
            <v>145</v>
          </cell>
        </row>
        <row r="63">
          <cell r="B63">
            <v>10</v>
          </cell>
          <cell r="C63">
            <v>148</v>
          </cell>
        </row>
        <row r="64">
          <cell r="B64">
            <v>11</v>
          </cell>
          <cell r="C64">
            <v>119</v>
          </cell>
        </row>
        <row r="65">
          <cell r="B65">
            <v>11</v>
          </cell>
          <cell r="C65">
            <v>122</v>
          </cell>
        </row>
        <row r="66">
          <cell r="B66">
            <v>12</v>
          </cell>
          <cell r="C66">
            <v>112</v>
          </cell>
        </row>
        <row r="67">
          <cell r="B67">
            <v>12</v>
          </cell>
          <cell r="C67">
            <v>118</v>
          </cell>
        </row>
        <row r="68">
          <cell r="B68">
            <v>12</v>
          </cell>
          <cell r="C68">
            <v>146</v>
          </cell>
        </row>
        <row r="69">
          <cell r="C69">
            <v>50</v>
          </cell>
        </row>
        <row r="70">
          <cell r="C70">
            <v>67</v>
          </cell>
        </row>
        <row r="71">
          <cell r="C71">
            <v>74</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ow r="5">
          <cell r="M5" t="str">
            <v>Sprint 1</v>
          </cell>
          <cell r="N5" t="str">
            <v>Sprint 2</v>
          </cell>
          <cell r="O5" t="str">
            <v>Sprint 3</v>
          </cell>
          <cell r="P5" t="str">
            <v>Sprint 4</v>
          </cell>
          <cell r="Q5" t="str">
            <v>Sprint 5</v>
          </cell>
          <cell r="R5" t="str">
            <v>Sprint 6</v>
          </cell>
          <cell r="S5" t="str">
            <v>Sprint 7</v>
          </cell>
          <cell r="T5" t="str">
            <v>Sprint 8</v>
          </cell>
          <cell r="U5" t="str">
            <v>Sprint 9</v>
          </cell>
          <cell r="V5" t="str">
            <v>Sprint 10</v>
          </cell>
          <cell r="W5" t="str">
            <v>Sprint 11</v>
          </cell>
          <cell r="X5" t="str">
            <v>Sprint 12</v>
          </cell>
        </row>
        <row r="6">
          <cell r="B6">
            <v>1</v>
          </cell>
        </row>
        <row r="7">
          <cell r="B7">
            <v>2</v>
          </cell>
        </row>
        <row r="8">
          <cell r="B8">
            <v>3</v>
          </cell>
        </row>
        <row r="9">
          <cell r="B9">
            <v>4</v>
          </cell>
        </row>
        <row r="10">
          <cell r="B10">
            <v>5</v>
          </cell>
        </row>
        <row r="11">
          <cell r="B11">
            <v>6</v>
          </cell>
        </row>
        <row r="12">
          <cell r="B12">
            <v>7</v>
          </cell>
        </row>
        <row r="13">
          <cell r="B13">
            <v>8</v>
          </cell>
        </row>
        <row r="14">
          <cell r="B14">
            <v>9</v>
          </cell>
        </row>
        <row r="15">
          <cell r="B15">
            <v>10</v>
          </cell>
        </row>
        <row r="16">
          <cell r="B16">
            <v>11</v>
          </cell>
        </row>
        <row r="17">
          <cell r="B17">
            <v>12</v>
          </cell>
        </row>
        <row r="18">
          <cell r="B18">
            <v>13</v>
          </cell>
        </row>
        <row r="19">
          <cell r="B19">
            <v>14</v>
          </cell>
        </row>
        <row r="20">
          <cell r="B20">
            <v>15</v>
          </cell>
        </row>
        <row r="21">
          <cell r="B21">
            <v>16</v>
          </cell>
        </row>
        <row r="22">
          <cell r="B22">
            <v>17</v>
          </cell>
        </row>
        <row r="23">
          <cell r="B23">
            <v>18</v>
          </cell>
        </row>
        <row r="24">
          <cell r="B24">
            <v>19</v>
          </cell>
        </row>
        <row r="25">
          <cell r="B25">
            <v>20</v>
          </cell>
        </row>
        <row r="26">
          <cell r="B26">
            <v>21</v>
          </cell>
        </row>
        <row r="27">
          <cell r="B27">
            <v>22</v>
          </cell>
        </row>
        <row r="28">
          <cell r="B28">
            <v>23</v>
          </cell>
        </row>
        <row r="29">
          <cell r="B29">
            <v>24</v>
          </cell>
        </row>
        <row r="30">
          <cell r="B30">
            <v>25</v>
          </cell>
        </row>
        <row r="31">
          <cell r="B31">
            <v>26</v>
          </cell>
        </row>
        <row r="32">
          <cell r="B32">
            <v>27</v>
          </cell>
        </row>
        <row r="33">
          <cell r="B33">
            <v>28</v>
          </cell>
        </row>
        <row r="34">
          <cell r="B34">
            <v>29</v>
          </cell>
        </row>
        <row r="35">
          <cell r="B35">
            <v>30</v>
          </cell>
        </row>
        <row r="36">
          <cell r="B36">
            <v>31</v>
          </cell>
        </row>
        <row r="37">
          <cell r="B37">
            <v>32</v>
          </cell>
        </row>
        <row r="38">
          <cell r="B38">
            <v>33</v>
          </cell>
        </row>
        <row r="39">
          <cell r="B39">
            <v>34</v>
          </cell>
        </row>
        <row r="40">
          <cell r="B40">
            <v>35</v>
          </cell>
        </row>
        <row r="41">
          <cell r="B41">
            <v>36</v>
          </cell>
        </row>
        <row r="42">
          <cell r="B42">
            <v>37</v>
          </cell>
        </row>
        <row r="43">
          <cell r="B43">
            <v>38</v>
          </cell>
        </row>
        <row r="44">
          <cell r="B44">
            <v>39</v>
          </cell>
        </row>
        <row r="45">
          <cell r="B45">
            <v>40</v>
          </cell>
        </row>
        <row r="46">
          <cell r="B46">
            <v>41</v>
          </cell>
        </row>
        <row r="47">
          <cell r="B47">
            <v>42</v>
          </cell>
        </row>
        <row r="48">
          <cell r="B48">
            <v>43</v>
          </cell>
        </row>
        <row r="49">
          <cell r="B49">
            <v>44</v>
          </cell>
        </row>
        <row r="50">
          <cell r="B50">
            <v>45</v>
          </cell>
        </row>
        <row r="51">
          <cell r="B51">
            <v>46</v>
          </cell>
        </row>
        <row r="52">
          <cell r="B52">
            <v>47</v>
          </cell>
        </row>
        <row r="53">
          <cell r="B53">
            <v>48</v>
          </cell>
        </row>
        <row r="54">
          <cell r="B54">
            <v>49</v>
          </cell>
        </row>
        <row r="55">
          <cell r="B55">
            <v>50</v>
          </cell>
        </row>
        <row r="56">
          <cell r="B56">
            <v>51</v>
          </cell>
        </row>
        <row r="57">
          <cell r="B57">
            <v>52</v>
          </cell>
        </row>
        <row r="58">
          <cell r="B58">
            <v>53</v>
          </cell>
        </row>
        <row r="59">
          <cell r="B59">
            <v>54</v>
          </cell>
        </row>
        <row r="60">
          <cell r="B60">
            <v>55</v>
          </cell>
        </row>
        <row r="61">
          <cell r="B61">
            <v>56</v>
          </cell>
        </row>
        <row r="62">
          <cell r="B62">
            <v>57</v>
          </cell>
        </row>
        <row r="63">
          <cell r="B63">
            <v>58</v>
          </cell>
        </row>
        <row r="64">
          <cell r="B64">
            <v>59</v>
          </cell>
        </row>
        <row r="65">
          <cell r="B65">
            <v>60</v>
          </cell>
        </row>
        <row r="66">
          <cell r="B66">
            <v>61</v>
          </cell>
        </row>
        <row r="67">
          <cell r="B67">
            <v>62</v>
          </cell>
        </row>
        <row r="68">
          <cell r="B68">
            <v>63</v>
          </cell>
        </row>
        <row r="69">
          <cell r="B69">
            <v>64</v>
          </cell>
        </row>
        <row r="70">
          <cell r="B70">
            <v>65</v>
          </cell>
        </row>
        <row r="71">
          <cell r="B71">
            <v>66</v>
          </cell>
        </row>
        <row r="72">
          <cell r="B72">
            <v>67</v>
          </cell>
        </row>
        <row r="73">
          <cell r="B73">
            <v>68</v>
          </cell>
        </row>
        <row r="74">
          <cell r="B74">
            <v>69</v>
          </cell>
        </row>
        <row r="75">
          <cell r="B75">
            <v>70</v>
          </cell>
        </row>
        <row r="76">
          <cell r="B76">
            <v>71</v>
          </cell>
        </row>
        <row r="77">
          <cell r="B77">
            <v>72</v>
          </cell>
        </row>
        <row r="78">
          <cell r="B78">
            <v>73</v>
          </cell>
        </row>
        <row r="79">
          <cell r="B79">
            <v>74</v>
          </cell>
        </row>
        <row r="80">
          <cell r="B80">
            <v>75</v>
          </cell>
        </row>
      </sheetData>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E1EB2-F9A4-48BB-B01D-46192FD92BFA}">
  <sheetPr>
    <tabColor rgb="FFE7B728"/>
    <pageSetUpPr fitToPage="1"/>
  </sheetPr>
  <dimension ref="A1:DC70"/>
  <sheetViews>
    <sheetView showGridLines="0" tabSelected="1" topLeftCell="A17" zoomScaleNormal="100" workbookViewId="0">
      <pane xSplit="1" ySplit="28" topLeftCell="AH45" activePane="bottomRight" state="frozen"/>
      <selection activeCell="A17" sqref="A17"/>
      <selection pane="topRight" activeCell="B17" sqref="B17"/>
      <selection pane="bottomLeft" activeCell="A45" sqref="A45"/>
      <selection pane="bottomRight" activeCell="B45" sqref="B45"/>
    </sheetView>
  </sheetViews>
  <sheetFormatPr defaultColWidth="9.1796875" defaultRowHeight="15" customHeight="1"/>
  <cols>
    <col min="1" max="1" width="25.81640625" customWidth="1"/>
    <col min="2" max="51" width="7.453125" customWidth="1"/>
    <col min="52" max="52" width="9" customWidth="1"/>
    <col min="53" max="57" width="7.453125" customWidth="1"/>
    <col min="58" max="61" width="7.54296875" customWidth="1"/>
  </cols>
  <sheetData>
    <row r="1" spans="1:107" ht="21">
      <c r="A1" s="25" t="s">
        <v>8</v>
      </c>
      <c r="R1" s="298" t="s">
        <v>448</v>
      </c>
      <c r="S1" s="299"/>
      <c r="T1" s="299"/>
      <c r="U1" s="299"/>
      <c r="V1" s="299"/>
      <c r="W1" s="299"/>
      <c r="X1" s="299"/>
      <c r="Y1" s="299"/>
      <c r="Z1" s="299"/>
      <c r="AA1" s="299"/>
      <c r="AB1" s="299"/>
      <c r="AC1" s="299"/>
      <c r="AD1" s="299"/>
      <c r="AE1" s="299"/>
      <c r="AF1" s="300"/>
    </row>
    <row r="2" spans="1:107" ht="15" customHeight="1">
      <c r="R2" s="301"/>
      <c r="S2" s="302"/>
      <c r="T2" s="302"/>
      <c r="U2" s="302"/>
      <c r="V2" s="302"/>
      <c r="W2" s="302"/>
      <c r="X2" s="302"/>
      <c r="Y2" s="302"/>
      <c r="Z2" s="302"/>
      <c r="AA2" s="302"/>
      <c r="AB2" s="302"/>
      <c r="AC2" s="302"/>
      <c r="AD2" s="302"/>
      <c r="AE2" s="302"/>
      <c r="AF2" s="303"/>
    </row>
    <row r="3" spans="1:107" ht="18.75" customHeight="1">
      <c r="A3" s="26" t="s">
        <v>9</v>
      </c>
      <c r="B3" s="24"/>
      <c r="C3" s="282">
        <v>2020</v>
      </c>
      <c r="D3" s="283"/>
      <c r="E3" s="283"/>
      <c r="F3" s="283"/>
      <c r="G3" s="283"/>
      <c r="H3" s="283"/>
      <c r="I3" s="283"/>
      <c r="J3" s="283"/>
      <c r="K3" s="283"/>
      <c r="L3" s="283"/>
      <c r="M3" s="283"/>
      <c r="N3" s="283"/>
      <c r="O3" s="284">
        <v>2021</v>
      </c>
      <c r="P3" s="285"/>
      <c r="Q3" s="254"/>
      <c r="R3" s="301"/>
      <c r="S3" s="302"/>
      <c r="T3" s="302"/>
      <c r="U3" s="302"/>
      <c r="V3" s="302"/>
      <c r="W3" s="302"/>
      <c r="X3" s="302"/>
      <c r="Y3" s="302"/>
      <c r="Z3" s="302"/>
      <c r="AA3" s="302"/>
      <c r="AB3" s="302"/>
      <c r="AC3" s="302"/>
      <c r="AD3" s="302"/>
      <c r="AE3" s="302"/>
      <c r="AF3" s="303"/>
    </row>
    <row r="4" spans="1:107" ht="15.75" customHeight="1">
      <c r="A4" s="61" t="s">
        <v>10</v>
      </c>
      <c r="B4" s="62"/>
      <c r="C4" s="63">
        <v>1</v>
      </c>
      <c r="D4" s="63">
        <v>2</v>
      </c>
      <c r="E4" s="63">
        <v>3</v>
      </c>
      <c r="F4" s="63">
        <v>4</v>
      </c>
      <c r="G4" s="63">
        <v>5</v>
      </c>
      <c r="H4" s="63">
        <v>6</v>
      </c>
      <c r="I4" s="63">
        <v>7</v>
      </c>
      <c r="J4" s="63">
        <v>8</v>
      </c>
      <c r="K4" s="63">
        <v>9</v>
      </c>
      <c r="L4" s="63">
        <v>10</v>
      </c>
      <c r="M4" s="63">
        <v>11</v>
      </c>
      <c r="N4" s="63">
        <v>12</v>
      </c>
      <c r="O4" s="63">
        <v>13</v>
      </c>
      <c r="P4" s="63">
        <v>14</v>
      </c>
      <c r="Q4" s="2"/>
      <c r="R4" s="301"/>
      <c r="S4" s="302"/>
      <c r="T4" s="302"/>
      <c r="U4" s="302"/>
      <c r="V4" s="302"/>
      <c r="W4" s="302"/>
      <c r="X4" s="302"/>
      <c r="Y4" s="302"/>
      <c r="Z4" s="302"/>
      <c r="AA4" s="302"/>
      <c r="AB4" s="302"/>
      <c r="AC4" s="302"/>
      <c r="AD4" s="302"/>
      <c r="AE4" s="302"/>
      <c r="AF4" s="303"/>
    </row>
    <row r="5" spans="1:107" ht="52.5" customHeight="1">
      <c r="A5" s="64" t="s">
        <v>11</v>
      </c>
      <c r="B5" s="27">
        <v>44109</v>
      </c>
      <c r="C5" s="20">
        <v>44116</v>
      </c>
      <c r="D5" s="20">
        <v>44123</v>
      </c>
      <c r="E5" s="20">
        <v>44130</v>
      </c>
      <c r="F5" s="20">
        <v>44137</v>
      </c>
      <c r="G5" s="20">
        <v>44144</v>
      </c>
      <c r="H5" s="20">
        <v>44151</v>
      </c>
      <c r="I5" s="20">
        <v>44158</v>
      </c>
      <c r="J5" s="20">
        <v>44165</v>
      </c>
      <c r="K5" s="20">
        <v>44172</v>
      </c>
      <c r="L5" s="20">
        <v>44179</v>
      </c>
      <c r="M5" s="20">
        <v>44186</v>
      </c>
      <c r="N5" s="20">
        <v>44193</v>
      </c>
      <c r="O5" s="20">
        <v>44200</v>
      </c>
      <c r="P5" s="20">
        <v>44207</v>
      </c>
      <c r="Q5" s="22"/>
      <c r="R5" s="301"/>
      <c r="S5" s="302"/>
      <c r="T5" s="302"/>
      <c r="U5" s="302"/>
      <c r="V5" s="302"/>
      <c r="W5" s="302"/>
      <c r="X5" s="302"/>
      <c r="Y5" s="302"/>
      <c r="Z5" s="302"/>
      <c r="AA5" s="302"/>
      <c r="AB5" s="302"/>
      <c r="AC5" s="302"/>
      <c r="AD5" s="302"/>
      <c r="AE5" s="302"/>
      <c r="AF5" s="303"/>
    </row>
    <row r="6" spans="1:107" ht="4" customHeight="1">
      <c r="A6" s="65"/>
      <c r="B6" s="65"/>
      <c r="C6" s="65"/>
      <c r="D6" s="65"/>
      <c r="E6" s="65"/>
      <c r="F6" s="65"/>
      <c r="G6" s="65"/>
      <c r="H6" s="65"/>
      <c r="I6" s="65"/>
      <c r="J6" s="65"/>
      <c r="K6" s="65"/>
      <c r="L6" s="65"/>
      <c r="M6" s="65"/>
      <c r="N6" s="65"/>
      <c r="O6" s="65"/>
      <c r="P6" s="66"/>
      <c r="Q6" s="3"/>
      <c r="R6" s="301"/>
      <c r="S6" s="302"/>
      <c r="T6" s="302"/>
      <c r="U6" s="302"/>
      <c r="V6" s="302"/>
      <c r="W6" s="302"/>
      <c r="X6" s="302"/>
      <c r="Y6" s="302"/>
      <c r="Z6" s="302"/>
      <c r="AA6" s="302"/>
      <c r="AB6" s="302"/>
      <c r="AC6" s="302"/>
      <c r="AD6" s="302"/>
      <c r="AE6" s="302"/>
      <c r="AF6" s="303"/>
    </row>
    <row r="7" spans="1:107" ht="15.75" customHeight="1">
      <c r="A7" s="28"/>
      <c r="B7" s="21"/>
      <c r="C7" s="21"/>
      <c r="D7" s="21"/>
      <c r="E7" s="21"/>
      <c r="F7" s="21"/>
      <c r="G7" s="21"/>
      <c r="H7" s="21"/>
      <c r="I7" s="21"/>
      <c r="J7" s="21"/>
      <c r="K7" s="21"/>
      <c r="L7" s="21"/>
      <c r="M7" s="21"/>
      <c r="N7" s="21"/>
      <c r="O7" s="21"/>
      <c r="P7" s="67"/>
      <c r="Q7" s="4"/>
      <c r="R7" s="301"/>
      <c r="S7" s="302"/>
      <c r="T7" s="302"/>
      <c r="U7" s="302"/>
      <c r="V7" s="302"/>
      <c r="W7" s="302"/>
      <c r="X7" s="302"/>
      <c r="Y7" s="302"/>
      <c r="Z7" s="302"/>
      <c r="AA7" s="302"/>
      <c r="AB7" s="302"/>
      <c r="AC7" s="302"/>
      <c r="AD7" s="302"/>
      <c r="AE7" s="302"/>
      <c r="AF7" s="303"/>
    </row>
    <row r="8" spans="1:107" ht="15.75" customHeight="1">
      <c r="A8" s="29" t="s">
        <v>12</v>
      </c>
      <c r="B8" s="30"/>
      <c r="C8" s="31"/>
      <c r="D8" s="30"/>
      <c r="E8" s="30"/>
      <c r="F8" s="30"/>
      <c r="G8" s="30"/>
      <c r="H8" s="30"/>
      <c r="I8" s="30"/>
      <c r="J8" s="30"/>
      <c r="K8" s="30"/>
      <c r="L8" s="30"/>
      <c r="M8" s="30"/>
      <c r="N8" s="30"/>
      <c r="O8" s="32"/>
      <c r="P8" s="33"/>
      <c r="Q8" s="31"/>
      <c r="R8" s="301"/>
      <c r="S8" s="302"/>
      <c r="T8" s="302"/>
      <c r="U8" s="302"/>
      <c r="V8" s="302"/>
      <c r="W8" s="302"/>
      <c r="X8" s="302"/>
      <c r="Y8" s="302"/>
      <c r="Z8" s="302"/>
      <c r="AA8" s="302"/>
      <c r="AB8" s="302"/>
      <c r="AC8" s="302"/>
      <c r="AD8" s="302"/>
      <c r="AE8" s="302"/>
      <c r="AF8" s="303"/>
    </row>
    <row r="9" spans="1:107" ht="15.75" customHeight="1">
      <c r="A9" s="34" t="s">
        <v>13</v>
      </c>
      <c r="B9" s="35"/>
      <c r="C9" s="36"/>
      <c r="D9" s="36"/>
      <c r="E9" s="35"/>
      <c r="F9" s="35"/>
      <c r="G9" s="35"/>
      <c r="H9" s="35"/>
      <c r="I9" s="35"/>
      <c r="J9" s="35"/>
      <c r="K9" s="35"/>
      <c r="L9" s="35"/>
      <c r="M9" s="35"/>
      <c r="N9" s="35"/>
      <c r="O9" s="35"/>
      <c r="P9" s="68"/>
      <c r="Q9" s="4"/>
      <c r="R9" s="301"/>
      <c r="S9" s="302"/>
      <c r="T9" s="302"/>
      <c r="U9" s="302"/>
      <c r="V9" s="302"/>
      <c r="W9" s="302"/>
      <c r="X9" s="302"/>
      <c r="Y9" s="302"/>
      <c r="Z9" s="302"/>
      <c r="AA9" s="302"/>
      <c r="AB9" s="302"/>
      <c r="AC9" s="302"/>
      <c r="AD9" s="302"/>
      <c r="AE9" s="302"/>
      <c r="AF9" s="303"/>
    </row>
    <row r="10" spans="1:107" ht="15.75" customHeight="1">
      <c r="A10" s="34" t="s">
        <v>14</v>
      </c>
      <c r="B10" s="35"/>
      <c r="C10" s="35"/>
      <c r="D10" s="35"/>
      <c r="E10" s="37" t="s">
        <v>15</v>
      </c>
      <c r="F10" s="38"/>
      <c r="G10" s="38"/>
      <c r="H10" s="39" t="s">
        <v>3</v>
      </c>
      <c r="I10" s="40"/>
      <c r="J10" s="40"/>
      <c r="K10" s="35"/>
      <c r="L10" s="35"/>
      <c r="M10" s="35"/>
      <c r="N10" s="35"/>
      <c r="O10" s="35"/>
      <c r="P10" s="68"/>
      <c r="Q10" s="4"/>
      <c r="R10" s="301"/>
      <c r="S10" s="302"/>
      <c r="T10" s="302"/>
      <c r="U10" s="302"/>
      <c r="V10" s="302"/>
      <c r="W10" s="302"/>
      <c r="X10" s="302"/>
      <c r="Y10" s="302"/>
      <c r="Z10" s="302"/>
      <c r="AA10" s="302"/>
      <c r="AB10" s="302"/>
      <c r="AC10" s="302"/>
      <c r="AD10" s="302"/>
      <c r="AE10" s="302"/>
      <c r="AF10" s="303"/>
    </row>
    <row r="11" spans="1:107" ht="15.75" customHeight="1">
      <c r="A11" s="34" t="s">
        <v>16</v>
      </c>
      <c r="B11" s="35"/>
      <c r="C11" s="35"/>
      <c r="D11" s="35"/>
      <c r="E11" s="35"/>
      <c r="F11" s="35"/>
      <c r="G11" s="35"/>
      <c r="H11" s="35"/>
      <c r="I11" s="35"/>
      <c r="J11" s="35"/>
      <c r="K11" s="41"/>
      <c r="L11" s="41"/>
      <c r="M11" s="35"/>
      <c r="N11" s="35"/>
      <c r="O11" s="35"/>
      <c r="P11" s="68"/>
      <c r="Q11" s="4"/>
      <c r="R11" s="301"/>
      <c r="S11" s="302"/>
      <c r="T11" s="302"/>
      <c r="U11" s="302"/>
      <c r="V11" s="302"/>
      <c r="W11" s="302"/>
      <c r="X11" s="302"/>
      <c r="Y11" s="302"/>
      <c r="Z11" s="302"/>
      <c r="AA11" s="302"/>
      <c r="AB11" s="302"/>
      <c r="AC11" s="302"/>
      <c r="AD11" s="302"/>
      <c r="AE11" s="302"/>
      <c r="AF11" s="303"/>
    </row>
    <row r="12" spans="1:107" ht="15.75" customHeight="1">
      <c r="A12" s="34" t="s">
        <v>17</v>
      </c>
      <c r="B12" s="35"/>
      <c r="C12" s="35"/>
      <c r="D12" s="35"/>
      <c r="E12" s="35"/>
      <c r="F12" s="35"/>
      <c r="G12" s="35"/>
      <c r="H12" s="35"/>
      <c r="I12" s="35"/>
      <c r="J12" s="35"/>
      <c r="K12" s="35"/>
      <c r="L12" s="35"/>
      <c r="M12" s="42"/>
      <c r="N12" s="42"/>
      <c r="O12" s="35"/>
      <c r="P12" s="68"/>
      <c r="Q12" s="4"/>
      <c r="R12" s="301"/>
      <c r="S12" s="302"/>
      <c r="T12" s="302"/>
      <c r="U12" s="302"/>
      <c r="V12" s="302"/>
      <c r="W12" s="302"/>
      <c r="X12" s="302"/>
      <c r="Y12" s="302"/>
      <c r="Z12" s="302"/>
      <c r="AA12" s="302"/>
      <c r="AB12" s="302"/>
      <c r="AC12" s="302"/>
      <c r="AD12" s="302"/>
      <c r="AE12" s="302"/>
      <c r="AF12" s="303"/>
    </row>
    <row r="13" spans="1:107" ht="15.75" customHeight="1">
      <c r="A13" s="34" t="s">
        <v>18</v>
      </c>
      <c r="B13" s="35"/>
      <c r="C13" s="35"/>
      <c r="D13" s="35"/>
      <c r="E13" s="35"/>
      <c r="F13" s="35"/>
      <c r="G13" s="35"/>
      <c r="H13" s="35"/>
      <c r="I13" s="35"/>
      <c r="J13" s="35"/>
      <c r="K13" s="35"/>
      <c r="L13" s="35"/>
      <c r="M13" s="35"/>
      <c r="N13" s="35"/>
      <c r="O13" s="43"/>
      <c r="P13" s="68"/>
      <c r="Q13" s="4"/>
      <c r="R13" s="301"/>
      <c r="S13" s="302"/>
      <c r="T13" s="302"/>
      <c r="U13" s="302"/>
      <c r="V13" s="302"/>
      <c r="W13" s="302"/>
      <c r="X13" s="302"/>
      <c r="Y13" s="302"/>
      <c r="Z13" s="302"/>
      <c r="AA13" s="302"/>
      <c r="AB13" s="302"/>
      <c r="AC13" s="302"/>
      <c r="AD13" s="302"/>
      <c r="AE13" s="302"/>
      <c r="AF13" s="303"/>
    </row>
    <row r="14" spans="1:107" ht="15.75" customHeight="1">
      <c r="A14" s="255"/>
      <c r="B14" s="256"/>
      <c r="C14" s="256"/>
      <c r="D14" s="256"/>
      <c r="E14" s="256"/>
      <c r="F14" s="256"/>
      <c r="G14" s="256"/>
      <c r="H14" s="256"/>
      <c r="I14" s="256"/>
      <c r="J14" s="256"/>
      <c r="K14" s="256"/>
      <c r="L14" s="256"/>
      <c r="M14" s="256"/>
      <c r="N14" s="256"/>
      <c r="O14" s="257"/>
      <c r="P14" s="258"/>
      <c r="Q14" s="4"/>
      <c r="R14" s="301"/>
      <c r="S14" s="302"/>
      <c r="T14" s="302"/>
      <c r="U14" s="302"/>
      <c r="V14" s="302"/>
      <c r="W14" s="302"/>
      <c r="X14" s="302"/>
      <c r="Y14" s="302"/>
      <c r="Z14" s="302"/>
      <c r="AA14" s="302"/>
      <c r="AB14" s="302"/>
      <c r="AC14" s="302"/>
      <c r="AD14" s="302"/>
      <c r="AE14" s="302"/>
      <c r="AF14" s="303"/>
    </row>
    <row r="15" spans="1:107" ht="15.75" customHeight="1">
      <c r="A15" s="44"/>
      <c r="B15" s="24"/>
      <c r="C15" s="24"/>
      <c r="D15" s="24"/>
      <c r="E15" s="24"/>
      <c r="F15" s="24"/>
      <c r="G15" s="24"/>
      <c r="H15" s="24"/>
      <c r="I15" s="24"/>
      <c r="J15" s="24"/>
      <c r="K15" s="24"/>
      <c r="L15" s="24"/>
      <c r="M15" s="24"/>
      <c r="N15" s="24"/>
      <c r="O15" s="24"/>
      <c r="P15" s="4"/>
      <c r="Q15" s="4"/>
      <c r="R15" s="304"/>
      <c r="S15" s="305"/>
      <c r="T15" s="305"/>
      <c r="U15" s="305"/>
      <c r="V15" s="305"/>
      <c r="W15" s="305"/>
      <c r="X15" s="305"/>
      <c r="Y15" s="305"/>
      <c r="Z15" s="305"/>
      <c r="AA15" s="305"/>
      <c r="AB15" s="305"/>
      <c r="AC15" s="305"/>
      <c r="AD15" s="305"/>
      <c r="AE15" s="305"/>
      <c r="AF15" s="306"/>
    </row>
    <row r="16" spans="1:107" ht="18.75" customHeight="1">
      <c r="A16" s="213" t="s">
        <v>19</v>
      </c>
      <c r="C16" s="231">
        <v>2021</v>
      </c>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1">
        <v>2022</v>
      </c>
      <c r="DC16" s="1">
        <v>2023</v>
      </c>
    </row>
    <row r="17" spans="1:107" s="150" customFormat="1" ht="15.75" customHeight="1">
      <c r="A17" s="228" t="s">
        <v>20</v>
      </c>
      <c r="B17" s="229"/>
      <c r="C17" s="229">
        <v>1</v>
      </c>
      <c r="D17" s="229">
        <f>C17+1</f>
        <v>2</v>
      </c>
      <c r="E17" s="229">
        <f t="shared" ref="E17:BP18" si="0">D17+1</f>
        <v>3</v>
      </c>
      <c r="F17" s="229">
        <f t="shared" si="0"/>
        <v>4</v>
      </c>
      <c r="G17" s="229">
        <f t="shared" si="0"/>
        <v>5</v>
      </c>
      <c r="H17" s="229">
        <f t="shared" si="0"/>
        <v>6</v>
      </c>
      <c r="I17" s="229">
        <f t="shared" si="0"/>
        <v>7</v>
      </c>
      <c r="J17" s="229">
        <f t="shared" si="0"/>
        <v>8</v>
      </c>
      <c r="K17" s="229">
        <f t="shared" si="0"/>
        <v>9</v>
      </c>
      <c r="L17" s="229">
        <f t="shared" si="0"/>
        <v>10</v>
      </c>
      <c r="M17" s="229">
        <f t="shared" si="0"/>
        <v>11</v>
      </c>
      <c r="N17" s="229">
        <f t="shared" si="0"/>
        <v>12</v>
      </c>
      <c r="O17" s="229">
        <f t="shared" si="0"/>
        <v>13</v>
      </c>
      <c r="P17" s="229">
        <f t="shared" si="0"/>
        <v>14</v>
      </c>
      <c r="Q17" s="229">
        <f t="shared" si="0"/>
        <v>15</v>
      </c>
      <c r="R17" s="229">
        <f t="shared" si="0"/>
        <v>16</v>
      </c>
      <c r="S17" s="229">
        <f t="shared" si="0"/>
        <v>17</v>
      </c>
      <c r="T17" s="229">
        <f t="shared" si="0"/>
        <v>18</v>
      </c>
      <c r="U17" s="229">
        <f t="shared" si="0"/>
        <v>19</v>
      </c>
      <c r="V17" s="229">
        <f t="shared" si="0"/>
        <v>20</v>
      </c>
      <c r="W17" s="229">
        <f t="shared" si="0"/>
        <v>21</v>
      </c>
      <c r="X17" s="229">
        <f t="shared" si="0"/>
        <v>22</v>
      </c>
      <c r="Y17" s="229">
        <f t="shared" si="0"/>
        <v>23</v>
      </c>
      <c r="Z17" s="229">
        <f t="shared" si="0"/>
        <v>24</v>
      </c>
      <c r="AA17" s="229">
        <f t="shared" si="0"/>
        <v>25</v>
      </c>
      <c r="AB17" s="229">
        <f t="shared" si="0"/>
        <v>26</v>
      </c>
      <c r="AC17" s="229">
        <f t="shared" si="0"/>
        <v>27</v>
      </c>
      <c r="AD17" s="229">
        <f t="shared" si="0"/>
        <v>28</v>
      </c>
      <c r="AE17" s="229">
        <f t="shared" si="0"/>
        <v>29</v>
      </c>
      <c r="AF17" s="229">
        <f t="shared" si="0"/>
        <v>30</v>
      </c>
      <c r="AG17" s="229">
        <f t="shared" si="0"/>
        <v>31</v>
      </c>
      <c r="AH17" s="229">
        <f t="shared" si="0"/>
        <v>32</v>
      </c>
      <c r="AI17" s="229">
        <f t="shared" si="0"/>
        <v>33</v>
      </c>
      <c r="AJ17" s="229">
        <f t="shared" si="0"/>
        <v>34</v>
      </c>
      <c r="AK17" s="229">
        <f t="shared" si="0"/>
        <v>35</v>
      </c>
      <c r="AL17" s="229">
        <f t="shared" si="0"/>
        <v>36</v>
      </c>
      <c r="AM17" s="229">
        <f t="shared" si="0"/>
        <v>37</v>
      </c>
      <c r="AN17" s="229">
        <f t="shared" si="0"/>
        <v>38</v>
      </c>
      <c r="AO17" s="229">
        <f t="shared" si="0"/>
        <v>39</v>
      </c>
      <c r="AP17" s="229">
        <f t="shared" si="0"/>
        <v>40</v>
      </c>
      <c r="AQ17" s="229">
        <f t="shared" si="0"/>
        <v>41</v>
      </c>
      <c r="AR17" s="229">
        <f t="shared" si="0"/>
        <v>42</v>
      </c>
      <c r="AS17" s="229">
        <f t="shared" si="0"/>
        <v>43</v>
      </c>
      <c r="AT17" s="229">
        <f t="shared" si="0"/>
        <v>44</v>
      </c>
      <c r="AU17" s="229">
        <f t="shared" si="0"/>
        <v>45</v>
      </c>
      <c r="AV17" s="229">
        <f t="shared" si="0"/>
        <v>46</v>
      </c>
      <c r="AW17" s="229">
        <f t="shared" si="0"/>
        <v>47</v>
      </c>
      <c r="AX17" s="229">
        <f t="shared" si="0"/>
        <v>48</v>
      </c>
      <c r="AY17" s="229">
        <f t="shared" si="0"/>
        <v>49</v>
      </c>
      <c r="AZ17" s="229">
        <f t="shared" si="0"/>
        <v>50</v>
      </c>
      <c r="BA17" s="229">
        <f t="shared" si="0"/>
        <v>51</v>
      </c>
      <c r="BB17" s="229">
        <f t="shared" si="0"/>
        <v>52</v>
      </c>
      <c r="BC17" s="229">
        <v>1</v>
      </c>
      <c r="BD17" s="229">
        <f t="shared" si="0"/>
        <v>2</v>
      </c>
      <c r="BE17" s="229">
        <f t="shared" si="0"/>
        <v>3</v>
      </c>
      <c r="BF17" s="229">
        <f t="shared" si="0"/>
        <v>4</v>
      </c>
      <c r="BG17" s="229">
        <f t="shared" si="0"/>
        <v>5</v>
      </c>
      <c r="BH17" s="229">
        <f t="shared" si="0"/>
        <v>6</v>
      </c>
      <c r="BI17" s="229">
        <f t="shared" si="0"/>
        <v>7</v>
      </c>
      <c r="BJ17" s="229">
        <f t="shared" si="0"/>
        <v>8</v>
      </c>
      <c r="BK17" s="229">
        <f t="shared" si="0"/>
        <v>9</v>
      </c>
      <c r="BL17" s="229">
        <f t="shared" si="0"/>
        <v>10</v>
      </c>
      <c r="BM17" s="229">
        <f t="shared" si="0"/>
        <v>11</v>
      </c>
      <c r="BN17" s="229">
        <f t="shared" si="0"/>
        <v>12</v>
      </c>
      <c r="BO17" s="229">
        <f t="shared" si="0"/>
        <v>13</v>
      </c>
      <c r="BP17" s="229">
        <f t="shared" si="0"/>
        <v>14</v>
      </c>
      <c r="BQ17" s="229">
        <f t="shared" ref="BQ17:DB18" si="1">BP17+1</f>
        <v>15</v>
      </c>
      <c r="BR17" s="229">
        <f t="shared" si="1"/>
        <v>16</v>
      </c>
      <c r="BS17" s="229">
        <f t="shared" si="1"/>
        <v>17</v>
      </c>
      <c r="BT17" s="229">
        <f t="shared" si="1"/>
        <v>18</v>
      </c>
      <c r="BU17" s="229">
        <f t="shared" si="1"/>
        <v>19</v>
      </c>
      <c r="BV17" s="229">
        <f t="shared" si="1"/>
        <v>20</v>
      </c>
      <c r="BW17" s="229">
        <f t="shared" si="1"/>
        <v>21</v>
      </c>
      <c r="BX17" s="229">
        <f t="shared" si="1"/>
        <v>22</v>
      </c>
      <c r="BY17" s="229">
        <f t="shared" si="1"/>
        <v>23</v>
      </c>
      <c r="BZ17" s="229">
        <f t="shared" si="1"/>
        <v>24</v>
      </c>
      <c r="CA17" s="229">
        <f t="shared" si="1"/>
        <v>25</v>
      </c>
      <c r="CB17" s="229">
        <f t="shared" si="1"/>
        <v>26</v>
      </c>
      <c r="CC17" s="229">
        <f t="shared" si="1"/>
        <v>27</v>
      </c>
      <c r="CD17" s="229">
        <f t="shared" si="1"/>
        <v>28</v>
      </c>
      <c r="CE17" s="229">
        <f t="shared" si="1"/>
        <v>29</v>
      </c>
      <c r="CF17" s="229">
        <f t="shared" si="1"/>
        <v>30</v>
      </c>
      <c r="CG17" s="229">
        <f t="shared" si="1"/>
        <v>31</v>
      </c>
      <c r="CH17" s="229">
        <f t="shared" si="1"/>
        <v>32</v>
      </c>
      <c r="CI17" s="229">
        <f t="shared" si="1"/>
        <v>33</v>
      </c>
      <c r="CJ17" s="229">
        <f t="shared" si="1"/>
        <v>34</v>
      </c>
      <c r="CK17" s="229">
        <f t="shared" si="1"/>
        <v>35</v>
      </c>
      <c r="CL17" s="229">
        <f t="shared" si="1"/>
        <v>36</v>
      </c>
      <c r="CM17" s="229">
        <f t="shared" si="1"/>
        <v>37</v>
      </c>
      <c r="CN17" s="229">
        <f t="shared" si="1"/>
        <v>38</v>
      </c>
      <c r="CO17" s="229">
        <f t="shared" si="1"/>
        <v>39</v>
      </c>
      <c r="CP17" s="229">
        <f t="shared" si="1"/>
        <v>40</v>
      </c>
      <c r="CQ17" s="229">
        <f t="shared" si="1"/>
        <v>41</v>
      </c>
      <c r="CR17" s="229">
        <f t="shared" si="1"/>
        <v>42</v>
      </c>
      <c r="CS17" s="229">
        <f t="shared" si="1"/>
        <v>43</v>
      </c>
      <c r="CT17" s="229">
        <f t="shared" si="1"/>
        <v>44</v>
      </c>
      <c r="CU17" s="229">
        <f t="shared" si="1"/>
        <v>45</v>
      </c>
      <c r="CV17" s="229">
        <f t="shared" si="1"/>
        <v>46</v>
      </c>
      <c r="CW17" s="229">
        <f t="shared" si="1"/>
        <v>47</v>
      </c>
      <c r="CX17" s="229">
        <f t="shared" si="1"/>
        <v>48</v>
      </c>
      <c r="CY17" s="229">
        <f t="shared" si="1"/>
        <v>49</v>
      </c>
      <c r="CZ17" s="229">
        <f t="shared" si="1"/>
        <v>50</v>
      </c>
      <c r="DA17" s="229">
        <f t="shared" si="1"/>
        <v>51</v>
      </c>
      <c r="DB17" s="229">
        <f t="shared" si="1"/>
        <v>52</v>
      </c>
      <c r="DC17" s="230">
        <v>1</v>
      </c>
    </row>
    <row r="18" spans="1:107" s="150" customFormat="1" ht="15.75" customHeight="1">
      <c r="A18" s="61" t="s">
        <v>10</v>
      </c>
      <c r="B18" s="63">
        <v>12</v>
      </c>
      <c r="C18" s="63">
        <v>13</v>
      </c>
      <c r="D18" s="63">
        <v>14</v>
      </c>
      <c r="E18" s="63">
        <v>15</v>
      </c>
      <c r="F18" s="63">
        <v>16</v>
      </c>
      <c r="G18" s="63">
        <v>17</v>
      </c>
      <c r="H18" s="63">
        <v>18</v>
      </c>
      <c r="I18" s="63">
        <v>19</v>
      </c>
      <c r="J18" s="63">
        <v>20</v>
      </c>
      <c r="K18" s="63">
        <v>21</v>
      </c>
      <c r="L18" s="63">
        <v>22</v>
      </c>
      <c r="M18" s="63">
        <v>23</v>
      </c>
      <c r="N18" s="63">
        <v>24</v>
      </c>
      <c r="O18" s="63">
        <v>25</v>
      </c>
      <c r="P18" s="63">
        <v>26</v>
      </c>
      <c r="Q18" s="63">
        <v>27</v>
      </c>
      <c r="R18" s="63">
        <v>28</v>
      </c>
      <c r="S18" s="63">
        <v>29</v>
      </c>
      <c r="T18" s="63">
        <v>30</v>
      </c>
      <c r="U18" s="63">
        <v>31</v>
      </c>
      <c r="V18" s="63">
        <v>32</v>
      </c>
      <c r="W18" s="63">
        <v>33</v>
      </c>
      <c r="X18" s="63">
        <v>34</v>
      </c>
      <c r="Y18" s="63">
        <v>35</v>
      </c>
      <c r="Z18" s="63">
        <v>36</v>
      </c>
      <c r="AA18" s="63">
        <v>37</v>
      </c>
      <c r="AB18" s="63">
        <v>38</v>
      </c>
      <c r="AC18" s="63">
        <v>39</v>
      </c>
      <c r="AD18" s="63">
        <v>40</v>
      </c>
      <c r="AE18" s="63">
        <v>41</v>
      </c>
      <c r="AF18" s="63">
        <v>42</v>
      </c>
      <c r="AG18" s="63">
        <v>43</v>
      </c>
      <c r="AH18" s="63">
        <v>44</v>
      </c>
      <c r="AI18" s="63">
        <v>45</v>
      </c>
      <c r="AJ18" s="63">
        <v>46</v>
      </c>
      <c r="AK18" s="63">
        <v>47</v>
      </c>
      <c r="AL18" s="63">
        <v>48</v>
      </c>
      <c r="AM18" s="63">
        <v>49</v>
      </c>
      <c r="AN18" s="63">
        <v>50</v>
      </c>
      <c r="AO18" s="63">
        <v>51</v>
      </c>
      <c r="AP18" s="63">
        <v>52</v>
      </c>
      <c r="AQ18" s="63">
        <v>53</v>
      </c>
      <c r="AR18" s="63">
        <v>54</v>
      </c>
      <c r="AS18" s="63">
        <v>55</v>
      </c>
      <c r="AT18" s="63">
        <v>56</v>
      </c>
      <c r="AU18" s="63">
        <v>57</v>
      </c>
      <c r="AV18" s="63">
        <v>58</v>
      </c>
      <c r="AW18" s="63">
        <v>59</v>
      </c>
      <c r="AX18" s="104">
        <v>60</v>
      </c>
      <c r="AY18" s="104">
        <f>AX18+1</f>
        <v>61</v>
      </c>
      <c r="AZ18" s="104">
        <f t="shared" si="0"/>
        <v>62</v>
      </c>
      <c r="BA18" s="104">
        <f t="shared" si="0"/>
        <v>63</v>
      </c>
      <c r="BB18" s="104">
        <f t="shared" si="0"/>
        <v>64</v>
      </c>
      <c r="BC18" s="104">
        <f t="shared" si="0"/>
        <v>65</v>
      </c>
      <c r="BD18" s="104">
        <f t="shared" si="0"/>
        <v>66</v>
      </c>
      <c r="BE18" s="104">
        <f t="shared" si="0"/>
        <v>67</v>
      </c>
      <c r="BF18" s="104">
        <f t="shared" si="0"/>
        <v>68</v>
      </c>
      <c r="BG18" s="104">
        <f t="shared" si="0"/>
        <v>69</v>
      </c>
      <c r="BH18" s="104">
        <f t="shared" si="0"/>
        <v>70</v>
      </c>
      <c r="BI18" s="104">
        <f t="shared" si="0"/>
        <v>71</v>
      </c>
      <c r="BJ18" s="104">
        <f t="shared" si="0"/>
        <v>72</v>
      </c>
      <c r="BK18" s="104">
        <f t="shared" si="0"/>
        <v>73</v>
      </c>
      <c r="BL18" s="104">
        <f t="shared" si="0"/>
        <v>74</v>
      </c>
      <c r="BM18" s="104">
        <f t="shared" si="0"/>
        <v>75</v>
      </c>
      <c r="BN18" s="104">
        <f t="shared" si="0"/>
        <v>76</v>
      </c>
      <c r="BO18" s="104">
        <f t="shared" si="0"/>
        <v>77</v>
      </c>
      <c r="BP18" s="104">
        <f t="shared" si="0"/>
        <v>78</v>
      </c>
      <c r="BQ18" s="104">
        <f t="shared" si="1"/>
        <v>79</v>
      </c>
      <c r="BR18" s="104">
        <f t="shared" si="1"/>
        <v>80</v>
      </c>
      <c r="BS18" s="104">
        <f t="shared" si="1"/>
        <v>81</v>
      </c>
      <c r="BT18" s="104">
        <f t="shared" si="1"/>
        <v>82</v>
      </c>
      <c r="BU18" s="104">
        <f t="shared" si="1"/>
        <v>83</v>
      </c>
      <c r="BV18" s="104">
        <f t="shared" si="1"/>
        <v>84</v>
      </c>
      <c r="BW18" s="104">
        <f t="shared" si="1"/>
        <v>85</v>
      </c>
      <c r="BX18" s="104">
        <f t="shared" si="1"/>
        <v>86</v>
      </c>
      <c r="BY18" s="104">
        <f t="shared" si="1"/>
        <v>87</v>
      </c>
      <c r="BZ18" s="104">
        <f t="shared" si="1"/>
        <v>88</v>
      </c>
      <c r="CA18" s="104">
        <f t="shared" si="1"/>
        <v>89</v>
      </c>
      <c r="CB18" s="104">
        <f t="shared" si="1"/>
        <v>90</v>
      </c>
      <c r="CC18" s="104">
        <f t="shared" si="1"/>
        <v>91</v>
      </c>
      <c r="CD18" s="104">
        <f t="shared" si="1"/>
        <v>92</v>
      </c>
      <c r="CE18" s="104">
        <f t="shared" si="1"/>
        <v>93</v>
      </c>
      <c r="CF18" s="104">
        <f t="shared" si="1"/>
        <v>94</v>
      </c>
      <c r="CG18" s="104">
        <f t="shared" si="1"/>
        <v>95</v>
      </c>
      <c r="CH18" s="104">
        <f t="shared" si="1"/>
        <v>96</v>
      </c>
      <c r="CI18" s="104">
        <f t="shared" si="1"/>
        <v>97</v>
      </c>
      <c r="CJ18" s="104">
        <f t="shared" si="1"/>
        <v>98</v>
      </c>
      <c r="CK18" s="104">
        <f t="shared" si="1"/>
        <v>99</v>
      </c>
      <c r="CL18" s="104">
        <f t="shared" si="1"/>
        <v>100</v>
      </c>
      <c r="CM18" s="104">
        <f t="shared" si="1"/>
        <v>101</v>
      </c>
      <c r="CN18" s="104">
        <f t="shared" si="1"/>
        <v>102</v>
      </c>
      <c r="CO18" s="104">
        <f t="shared" si="1"/>
        <v>103</v>
      </c>
      <c r="CP18" s="104">
        <f t="shared" si="1"/>
        <v>104</v>
      </c>
      <c r="CQ18" s="104">
        <f t="shared" si="1"/>
        <v>105</v>
      </c>
      <c r="CR18" s="104">
        <f t="shared" si="1"/>
        <v>106</v>
      </c>
      <c r="CS18" s="104">
        <f t="shared" si="1"/>
        <v>107</v>
      </c>
      <c r="CT18" s="104">
        <f t="shared" si="1"/>
        <v>108</v>
      </c>
      <c r="CU18" s="104">
        <f t="shared" si="1"/>
        <v>109</v>
      </c>
      <c r="CV18" s="104">
        <f t="shared" si="1"/>
        <v>110</v>
      </c>
      <c r="CW18" s="104">
        <f t="shared" si="1"/>
        <v>111</v>
      </c>
      <c r="CX18" s="104">
        <f t="shared" si="1"/>
        <v>112</v>
      </c>
      <c r="CY18" s="104">
        <f t="shared" si="1"/>
        <v>113</v>
      </c>
      <c r="CZ18" s="104">
        <f t="shared" si="1"/>
        <v>114</v>
      </c>
      <c r="DA18" s="104">
        <f t="shared" si="1"/>
        <v>115</v>
      </c>
      <c r="DB18" s="104">
        <f t="shared" si="1"/>
        <v>116</v>
      </c>
      <c r="DC18" s="104">
        <f t="shared" ref="DC18" si="2">DB18+1</f>
        <v>117</v>
      </c>
    </row>
    <row r="19" spans="1:107" s="150" customFormat="1" ht="50.5" customHeight="1">
      <c r="A19" s="64" t="s">
        <v>11</v>
      </c>
      <c r="B19" s="20">
        <v>44193</v>
      </c>
      <c r="C19" s="20">
        <v>44200</v>
      </c>
      <c r="D19" s="20">
        <v>44207</v>
      </c>
      <c r="E19" s="20">
        <v>44214</v>
      </c>
      <c r="F19" s="20">
        <v>44221</v>
      </c>
      <c r="G19" s="20">
        <v>44228</v>
      </c>
      <c r="H19" s="20">
        <v>44235</v>
      </c>
      <c r="I19" s="20">
        <v>44242</v>
      </c>
      <c r="J19" s="20">
        <v>44249</v>
      </c>
      <c r="K19" s="20">
        <v>44256</v>
      </c>
      <c r="L19" s="20">
        <v>44263</v>
      </c>
      <c r="M19" s="20">
        <v>44270</v>
      </c>
      <c r="N19" s="20">
        <v>44277</v>
      </c>
      <c r="O19" s="20">
        <v>44284</v>
      </c>
      <c r="P19" s="20">
        <v>44291</v>
      </c>
      <c r="Q19" s="20">
        <v>44298</v>
      </c>
      <c r="R19" s="20">
        <v>44305</v>
      </c>
      <c r="S19" s="20">
        <v>44312</v>
      </c>
      <c r="T19" s="20">
        <v>44319</v>
      </c>
      <c r="U19" s="20">
        <v>44326</v>
      </c>
      <c r="V19" s="20">
        <v>44333</v>
      </c>
      <c r="W19" s="20">
        <v>44340</v>
      </c>
      <c r="X19" s="20">
        <v>44347</v>
      </c>
      <c r="Y19" s="20">
        <v>44354</v>
      </c>
      <c r="Z19" s="20">
        <v>44361</v>
      </c>
      <c r="AA19" s="20">
        <v>44368</v>
      </c>
      <c r="AB19" s="20">
        <v>44375</v>
      </c>
      <c r="AC19" s="20">
        <v>44382</v>
      </c>
      <c r="AD19" s="20">
        <v>44389</v>
      </c>
      <c r="AE19" s="20">
        <v>44396</v>
      </c>
      <c r="AF19" s="20">
        <v>44403</v>
      </c>
      <c r="AG19" s="20">
        <v>44410</v>
      </c>
      <c r="AH19" s="20">
        <v>44417</v>
      </c>
      <c r="AI19" s="20">
        <v>44424</v>
      </c>
      <c r="AJ19" s="20">
        <v>44431</v>
      </c>
      <c r="AK19" s="20">
        <v>44438</v>
      </c>
      <c r="AL19" s="20">
        <v>44445</v>
      </c>
      <c r="AM19" s="20">
        <v>44452</v>
      </c>
      <c r="AN19" s="20">
        <v>44459</v>
      </c>
      <c r="AO19" s="20">
        <v>44466</v>
      </c>
      <c r="AP19" s="20">
        <v>44473</v>
      </c>
      <c r="AQ19" s="20">
        <v>44480</v>
      </c>
      <c r="AR19" s="20">
        <v>44487</v>
      </c>
      <c r="AS19" s="20">
        <v>44494</v>
      </c>
      <c r="AT19" s="20">
        <v>44501</v>
      </c>
      <c r="AU19" s="20">
        <v>44508</v>
      </c>
      <c r="AV19" s="20">
        <v>44515</v>
      </c>
      <c r="AW19" s="238">
        <v>44522</v>
      </c>
      <c r="AX19" s="105">
        <v>44529</v>
      </c>
      <c r="AY19" s="105">
        <f t="shared" ref="AY19:DC19" si="3">AX19+7</f>
        <v>44536</v>
      </c>
      <c r="AZ19" s="105">
        <f t="shared" si="3"/>
        <v>44543</v>
      </c>
      <c r="BA19" s="239">
        <f t="shared" si="3"/>
        <v>44550</v>
      </c>
      <c r="BB19" s="239">
        <f t="shared" si="3"/>
        <v>44557</v>
      </c>
      <c r="BC19" s="105">
        <f t="shared" si="3"/>
        <v>44564</v>
      </c>
      <c r="BD19" s="105">
        <f t="shared" si="3"/>
        <v>44571</v>
      </c>
      <c r="BE19" s="105">
        <f t="shared" si="3"/>
        <v>44578</v>
      </c>
      <c r="BF19" s="105">
        <f t="shared" si="3"/>
        <v>44585</v>
      </c>
      <c r="BG19" s="105">
        <f t="shared" si="3"/>
        <v>44592</v>
      </c>
      <c r="BH19" s="105">
        <f t="shared" si="3"/>
        <v>44599</v>
      </c>
      <c r="BI19" s="105">
        <f t="shared" si="3"/>
        <v>44606</v>
      </c>
      <c r="BJ19" s="105">
        <f t="shared" si="3"/>
        <v>44613</v>
      </c>
      <c r="BK19" s="105">
        <f t="shared" si="3"/>
        <v>44620</v>
      </c>
      <c r="BL19" s="105">
        <f t="shared" si="3"/>
        <v>44627</v>
      </c>
      <c r="BM19" s="105">
        <f t="shared" si="3"/>
        <v>44634</v>
      </c>
      <c r="BN19" s="105">
        <f t="shared" si="3"/>
        <v>44641</v>
      </c>
      <c r="BO19" s="105">
        <f t="shared" si="3"/>
        <v>44648</v>
      </c>
      <c r="BP19" s="105">
        <f t="shared" si="3"/>
        <v>44655</v>
      </c>
      <c r="BQ19" s="105">
        <f t="shared" si="3"/>
        <v>44662</v>
      </c>
      <c r="BR19" s="105">
        <f t="shared" si="3"/>
        <v>44669</v>
      </c>
      <c r="BS19" s="105">
        <f t="shared" si="3"/>
        <v>44676</v>
      </c>
      <c r="BT19" s="105">
        <f t="shared" si="3"/>
        <v>44683</v>
      </c>
      <c r="BU19" s="105">
        <f t="shared" si="3"/>
        <v>44690</v>
      </c>
      <c r="BV19" s="105">
        <f t="shared" si="3"/>
        <v>44697</v>
      </c>
      <c r="BW19" s="105">
        <f t="shared" si="3"/>
        <v>44704</v>
      </c>
      <c r="BX19" s="105">
        <f t="shared" si="3"/>
        <v>44711</v>
      </c>
      <c r="BY19" s="105">
        <f t="shared" si="3"/>
        <v>44718</v>
      </c>
      <c r="BZ19" s="105">
        <f t="shared" si="3"/>
        <v>44725</v>
      </c>
      <c r="CA19" s="105">
        <f t="shared" si="3"/>
        <v>44732</v>
      </c>
      <c r="CB19" s="105">
        <f t="shared" si="3"/>
        <v>44739</v>
      </c>
      <c r="CC19" s="105">
        <f t="shared" si="3"/>
        <v>44746</v>
      </c>
      <c r="CD19" s="105">
        <f t="shared" si="3"/>
        <v>44753</v>
      </c>
      <c r="CE19" s="105">
        <f t="shared" si="3"/>
        <v>44760</v>
      </c>
      <c r="CF19" s="105">
        <f t="shared" si="3"/>
        <v>44767</v>
      </c>
      <c r="CG19" s="105">
        <f t="shared" si="3"/>
        <v>44774</v>
      </c>
      <c r="CH19" s="105">
        <f t="shared" si="3"/>
        <v>44781</v>
      </c>
      <c r="CI19" s="105">
        <f t="shared" si="3"/>
        <v>44788</v>
      </c>
      <c r="CJ19" s="105">
        <f t="shared" si="3"/>
        <v>44795</v>
      </c>
      <c r="CK19" s="105">
        <f t="shared" si="3"/>
        <v>44802</v>
      </c>
      <c r="CL19" s="105">
        <f t="shared" si="3"/>
        <v>44809</v>
      </c>
      <c r="CM19" s="105">
        <f t="shared" si="3"/>
        <v>44816</v>
      </c>
      <c r="CN19" s="105">
        <f t="shared" si="3"/>
        <v>44823</v>
      </c>
      <c r="CO19" s="105">
        <f t="shared" si="3"/>
        <v>44830</v>
      </c>
      <c r="CP19" s="105">
        <f t="shared" si="3"/>
        <v>44837</v>
      </c>
      <c r="CQ19" s="105">
        <f t="shared" si="3"/>
        <v>44844</v>
      </c>
      <c r="CR19" s="105">
        <f t="shared" si="3"/>
        <v>44851</v>
      </c>
      <c r="CS19" s="105">
        <f t="shared" si="3"/>
        <v>44858</v>
      </c>
      <c r="CT19" s="105">
        <f t="shared" si="3"/>
        <v>44865</v>
      </c>
      <c r="CU19" s="105">
        <f t="shared" si="3"/>
        <v>44872</v>
      </c>
      <c r="CV19" s="105">
        <f t="shared" si="3"/>
        <v>44879</v>
      </c>
      <c r="CW19" s="105">
        <f t="shared" si="3"/>
        <v>44886</v>
      </c>
      <c r="CX19" s="105">
        <f t="shared" si="3"/>
        <v>44893</v>
      </c>
      <c r="CY19" s="105">
        <f t="shared" si="3"/>
        <v>44900</v>
      </c>
      <c r="CZ19" s="105">
        <f t="shared" si="3"/>
        <v>44907</v>
      </c>
      <c r="DA19" s="105">
        <f t="shared" si="3"/>
        <v>44914</v>
      </c>
      <c r="DB19" s="105">
        <f t="shared" si="3"/>
        <v>44921</v>
      </c>
      <c r="DC19" s="105">
        <f t="shared" si="3"/>
        <v>44928</v>
      </c>
    </row>
    <row r="20" spans="1:107" s="150" customFormat="1" ht="4.5" customHeight="1">
      <c r="A20" s="65"/>
      <c r="B20" s="65"/>
      <c r="C20" s="65"/>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row>
    <row r="21" spans="1:107" s="150" customFormat="1" ht="4.5" customHeight="1">
      <c r="A21" s="107"/>
      <c r="B21" s="108"/>
      <c r="C21" s="108"/>
      <c r="D21" s="108"/>
      <c r="E21" s="108"/>
      <c r="F21" s="108"/>
      <c r="G21" s="108"/>
      <c r="H21" s="108"/>
      <c r="I21" s="108"/>
      <c r="J21" s="108"/>
      <c r="K21" s="108"/>
      <c r="L21" s="108"/>
      <c r="M21" s="108"/>
      <c r="N21" s="108"/>
      <c r="O21" s="108"/>
      <c r="P21" s="109"/>
      <c r="Q21" s="109"/>
      <c r="R21" s="109"/>
      <c r="S21" s="109"/>
      <c r="T21" s="109"/>
      <c r="U21" s="109"/>
      <c r="V21" s="109"/>
      <c r="W21" s="109"/>
      <c r="X21" s="109"/>
      <c r="Y21" s="109"/>
      <c r="Z21" s="109"/>
      <c r="AA21" s="109"/>
      <c r="AB21" s="109"/>
      <c r="AC21" s="109"/>
      <c r="AD21" s="109"/>
      <c r="AE21" s="109"/>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row>
    <row r="22" spans="1:107" s="150" customFormat="1" ht="15.75" hidden="1" customHeight="1">
      <c r="A22" s="110" t="s">
        <v>21</v>
      </c>
      <c r="B22" s="111"/>
      <c r="C22" s="14"/>
      <c r="D22" s="111"/>
      <c r="E22" s="108"/>
      <c r="F22" s="111"/>
      <c r="G22" s="111"/>
      <c r="H22" s="111"/>
      <c r="I22" s="111"/>
      <c r="J22" s="111"/>
      <c r="K22" s="111"/>
      <c r="L22" s="111"/>
      <c r="M22" s="111"/>
      <c r="N22" s="111"/>
      <c r="O22" s="175"/>
      <c r="P22" s="176"/>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row>
    <row r="23" spans="1:107" s="150" customFormat="1" ht="15.75" hidden="1" customHeight="1">
      <c r="A23" s="115" t="s">
        <v>22</v>
      </c>
      <c r="B23" s="116"/>
      <c r="C23" s="45" t="s">
        <v>23</v>
      </c>
      <c r="D23" s="177"/>
      <c r="E23" s="178" t="s">
        <v>24</v>
      </c>
      <c r="F23" s="179"/>
      <c r="G23" s="47" t="s">
        <v>25</v>
      </c>
      <c r="H23" s="47"/>
      <c r="I23" s="48"/>
      <c r="J23" s="47" t="s">
        <v>26</v>
      </c>
      <c r="K23" s="47"/>
      <c r="L23" s="48"/>
      <c r="M23" s="47" t="s">
        <v>27</v>
      </c>
      <c r="N23" s="180"/>
      <c r="O23" s="181" t="s">
        <v>24</v>
      </c>
      <c r="P23" s="182" t="s">
        <v>24</v>
      </c>
      <c r="Q23" s="183"/>
      <c r="R23" s="47" t="s">
        <v>28</v>
      </c>
      <c r="S23" s="184" t="s">
        <v>29</v>
      </c>
      <c r="T23" s="116"/>
      <c r="U23" s="47" t="s">
        <v>30</v>
      </c>
      <c r="V23" s="47" t="s">
        <v>29</v>
      </c>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row>
    <row r="24" spans="1:107" s="150" customFormat="1" ht="15.75" hidden="1" customHeight="1">
      <c r="A24" s="115" t="s">
        <v>31</v>
      </c>
      <c r="B24" s="117"/>
      <c r="C24" s="117"/>
      <c r="D24" s="117"/>
      <c r="E24" s="114"/>
      <c r="F24" s="118" t="s">
        <v>32</v>
      </c>
      <c r="G24" s="119"/>
      <c r="H24" s="119"/>
      <c r="I24" s="120" t="s">
        <v>33</v>
      </c>
      <c r="J24" s="121"/>
      <c r="K24" s="121"/>
      <c r="L24" s="118" t="s">
        <v>34</v>
      </c>
      <c r="M24" s="119"/>
      <c r="N24" s="119"/>
      <c r="O24" s="185"/>
      <c r="P24" s="185"/>
      <c r="Q24" s="120" t="s">
        <v>35</v>
      </c>
      <c r="R24" s="186"/>
      <c r="S24" s="121"/>
      <c r="T24" s="118" t="s">
        <v>36</v>
      </c>
      <c r="U24" s="119"/>
      <c r="V24" s="119"/>
      <c r="W24" s="120" t="s">
        <v>37</v>
      </c>
      <c r="X24" s="121"/>
      <c r="Y24" s="121"/>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row>
    <row r="25" spans="1:107" s="150" customFormat="1" ht="15.75" hidden="1" customHeight="1">
      <c r="A25" s="115" t="s">
        <v>38</v>
      </c>
      <c r="B25" s="117"/>
      <c r="C25" s="117"/>
      <c r="D25" s="117"/>
      <c r="E25" s="116"/>
      <c r="F25" s="116"/>
      <c r="G25" s="116"/>
      <c r="H25" s="116"/>
      <c r="I25" s="122" t="s">
        <v>39</v>
      </c>
      <c r="J25" s="123"/>
      <c r="K25" s="123"/>
      <c r="L25" s="124" t="s">
        <v>40</v>
      </c>
      <c r="M25" s="123"/>
      <c r="N25" s="123"/>
      <c r="O25" s="122" t="s">
        <v>41</v>
      </c>
      <c r="P25" s="48"/>
      <c r="Q25" s="14"/>
      <c r="R25" s="187" t="s">
        <v>42</v>
      </c>
      <c r="S25" s="188"/>
      <c r="T25" s="124" t="s">
        <v>43</v>
      </c>
      <c r="U25" s="140"/>
      <c r="V25" s="123"/>
      <c r="W25" s="125" t="s">
        <v>44</v>
      </c>
      <c r="X25" s="117"/>
      <c r="Y25" s="117"/>
      <c r="Z25" s="124" t="s">
        <v>45</v>
      </c>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row>
    <row r="26" spans="1:107" s="150" customFormat="1" ht="15.65" hidden="1" customHeight="1">
      <c r="A26" s="115" t="s">
        <v>46</v>
      </c>
      <c r="B26" s="116"/>
      <c r="C26" s="116"/>
      <c r="D26" s="116"/>
      <c r="E26" s="116"/>
      <c r="F26" s="116"/>
      <c r="G26" s="116"/>
      <c r="H26" s="116"/>
      <c r="I26" s="116"/>
      <c r="J26" s="116"/>
      <c r="K26" s="116"/>
      <c r="L26" s="116"/>
      <c r="M26" s="116"/>
      <c r="N26" s="116"/>
      <c r="O26" s="116"/>
      <c r="P26" s="116"/>
      <c r="Q26" s="116"/>
      <c r="R26" s="114"/>
      <c r="S26" s="116"/>
      <c r="T26" s="116"/>
      <c r="U26" s="116"/>
      <c r="V26" s="126"/>
      <c r="W26" s="127"/>
      <c r="X26" s="116"/>
      <c r="Y26" s="116"/>
      <c r="Z26" s="189" t="s">
        <v>46</v>
      </c>
      <c r="AA26" s="190"/>
      <c r="AB26" s="190"/>
      <c r="AC26" s="46"/>
      <c r="AD26" s="46"/>
      <c r="AE26" s="4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row>
    <row r="27" spans="1:107" s="150" customFormat="1" ht="15.65" hidden="1" customHeight="1">
      <c r="A27" s="115" t="s">
        <v>47</v>
      </c>
      <c r="B27" s="116"/>
      <c r="C27" s="116"/>
      <c r="D27" s="116"/>
      <c r="E27" s="116"/>
      <c r="F27" s="116"/>
      <c r="G27" s="116"/>
      <c r="H27" s="116"/>
      <c r="I27" s="116"/>
      <c r="J27" s="116"/>
      <c r="K27" s="116"/>
      <c r="L27" s="116"/>
      <c r="M27" s="116"/>
      <c r="N27" s="116"/>
      <c r="O27" s="116"/>
      <c r="P27" s="116"/>
      <c r="Q27" s="116"/>
      <c r="R27" s="116"/>
      <c r="S27" s="116"/>
      <c r="T27" s="116"/>
      <c r="U27" s="116"/>
      <c r="V27" s="116"/>
      <c r="W27" s="127"/>
      <c r="X27" s="116"/>
      <c r="Y27" s="116"/>
      <c r="Z27" s="46"/>
      <c r="AA27" s="46"/>
      <c r="AB27" s="191" t="s">
        <v>48</v>
      </c>
      <c r="AC27" s="191"/>
      <c r="AD27" s="191"/>
      <c r="AE27" s="4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row>
    <row r="28" spans="1:107" s="150" customFormat="1" ht="15.65" hidden="1" customHeight="1">
      <c r="A28" s="115" t="s">
        <v>49</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46"/>
      <c r="AA28" s="46"/>
      <c r="AB28" s="46"/>
      <c r="AC28" s="46"/>
      <c r="AD28" s="46"/>
      <c r="AE28" s="192" t="s">
        <v>50</v>
      </c>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row>
    <row r="29" spans="1:107" s="150" customFormat="1" ht="15.65" hidden="1" customHeight="1">
      <c r="A29" s="107"/>
      <c r="B29" s="108"/>
      <c r="C29" s="108"/>
      <c r="D29" s="108"/>
      <c r="E29" s="108"/>
      <c r="F29" s="108"/>
      <c r="G29" s="108"/>
      <c r="H29" s="108"/>
      <c r="I29" s="108"/>
      <c r="J29" s="108"/>
      <c r="K29" s="108"/>
      <c r="L29" s="108"/>
      <c r="M29" s="108"/>
      <c r="N29" s="108"/>
      <c r="O29" s="108"/>
      <c r="P29" s="109"/>
      <c r="Q29" s="109"/>
      <c r="R29" s="109"/>
      <c r="S29" s="109"/>
      <c r="T29" s="109"/>
      <c r="U29" s="109"/>
      <c r="V29" s="109"/>
      <c r="W29" s="109"/>
      <c r="X29" s="138"/>
      <c r="Y29" s="109"/>
      <c r="Z29" s="109"/>
      <c r="AA29" s="109"/>
      <c r="AB29" s="109"/>
      <c r="AC29" s="109"/>
      <c r="AD29" s="109"/>
      <c r="AE29" s="109"/>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row>
    <row r="30" spans="1:107" s="150" customFormat="1" ht="5.15" hidden="1" customHeight="1">
      <c r="A30" s="131"/>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3"/>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row>
    <row r="31" spans="1:107" s="150" customFormat="1" ht="15.65" hidden="1" customHeight="1">
      <c r="A31" s="110" t="s">
        <v>51</v>
      </c>
      <c r="B31" s="111"/>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row>
    <row r="32" spans="1:107" s="150" customFormat="1" ht="15.65" hidden="1" customHeight="1">
      <c r="A32" s="115" t="s">
        <v>52</v>
      </c>
      <c r="B32" s="116"/>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47"/>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row>
    <row r="33" spans="1:107" s="150" customFormat="1" ht="15.65" hidden="1" customHeight="1">
      <c r="A33" s="115" t="s">
        <v>31</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90"/>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row>
    <row r="34" spans="1:107" s="150" customFormat="1" ht="15.65" hidden="1" customHeight="1">
      <c r="A34" s="115" t="s">
        <v>53</v>
      </c>
      <c r="B34" s="116"/>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6"/>
      <c r="AG34" s="116"/>
      <c r="AH34" s="191"/>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row>
    <row r="35" spans="1:107" s="150" customFormat="1" ht="15.65" hidden="1" customHeight="1">
      <c r="A35" s="115" t="s">
        <v>49</v>
      </c>
      <c r="B35" s="116"/>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6"/>
      <c r="AG35" s="116"/>
      <c r="AH35" s="192" t="s">
        <v>50</v>
      </c>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row>
    <row r="36" spans="1:107" s="150" customFormat="1" ht="15.75" hidden="1" customHeight="1">
      <c r="A36" s="107"/>
      <c r="B36" s="108"/>
      <c r="C36" s="108"/>
      <c r="D36" s="108"/>
      <c r="E36" s="108"/>
      <c r="F36" s="108"/>
      <c r="G36" s="108"/>
      <c r="H36" s="108"/>
      <c r="I36" s="108"/>
      <c r="J36" s="108"/>
      <c r="K36" s="108"/>
      <c r="L36" s="108"/>
      <c r="M36" s="108"/>
      <c r="N36" s="108"/>
      <c r="O36" s="108"/>
      <c r="P36" s="109"/>
      <c r="Q36" s="109"/>
      <c r="R36" s="109"/>
      <c r="S36" s="109"/>
      <c r="T36" s="109"/>
      <c r="U36" s="109"/>
      <c r="V36" s="109"/>
      <c r="W36" s="109"/>
      <c r="X36" s="138"/>
      <c r="Y36" s="109"/>
      <c r="Z36" s="109"/>
      <c r="AA36" s="109"/>
      <c r="AB36" s="109"/>
      <c r="AC36" s="109"/>
      <c r="AD36" s="109"/>
      <c r="AE36" s="109"/>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row>
    <row r="37" spans="1:107" s="150" customFormat="1" ht="5.25" hidden="1" customHeight="1">
      <c r="A37" s="131"/>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3"/>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row>
    <row r="38" spans="1:107" s="150" customFormat="1" ht="15.75" hidden="1" customHeight="1">
      <c r="A38" s="110" t="s">
        <v>54</v>
      </c>
      <c r="B38" s="111"/>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row>
    <row r="39" spans="1:107" s="150" customFormat="1" ht="15.75" hidden="1" customHeight="1">
      <c r="A39" s="115" t="s">
        <v>52</v>
      </c>
      <c r="B39" s="116"/>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47"/>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row>
    <row r="40" spans="1:107" s="150" customFormat="1" ht="15.75" hidden="1" customHeight="1">
      <c r="A40" s="115" t="s">
        <v>31</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90"/>
      <c r="AH40" s="190"/>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row>
    <row r="41" spans="1:107" s="150" customFormat="1" ht="15.75" hidden="1" customHeight="1">
      <c r="A41" s="115" t="s">
        <v>53</v>
      </c>
      <c r="B41" s="116"/>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6"/>
      <c r="AG41" s="116"/>
      <c r="AH41" s="116"/>
      <c r="AI41" s="191"/>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row>
    <row r="42" spans="1:107" s="150" customFormat="1" ht="15.75" hidden="1" customHeight="1">
      <c r="A42" s="115" t="s">
        <v>49</v>
      </c>
      <c r="B42" s="116"/>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6"/>
      <c r="AG42" s="116"/>
      <c r="AH42" s="116"/>
      <c r="AI42" s="192" t="s">
        <v>50</v>
      </c>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row>
    <row r="43" spans="1:107" s="150" customFormat="1" ht="15.75" hidden="1" customHeight="1">
      <c r="A43" s="107"/>
      <c r="B43" s="108"/>
      <c r="C43" s="108"/>
      <c r="D43" s="108"/>
      <c r="E43" s="108"/>
      <c r="F43" s="108"/>
      <c r="G43" s="108"/>
      <c r="H43" s="108"/>
      <c r="I43" s="108"/>
      <c r="J43" s="108"/>
      <c r="K43" s="108"/>
      <c r="L43" s="108"/>
      <c r="M43" s="108"/>
      <c r="N43" s="108"/>
      <c r="O43" s="108"/>
      <c r="P43" s="109"/>
      <c r="Q43" s="109"/>
      <c r="R43" s="109"/>
      <c r="S43" s="109"/>
      <c r="T43" s="109"/>
      <c r="U43" s="109"/>
      <c r="V43" s="109"/>
      <c r="W43" s="109"/>
      <c r="X43" s="109"/>
      <c r="Y43" s="137"/>
      <c r="Z43" s="109"/>
      <c r="AA43" s="109"/>
      <c r="AB43" s="109"/>
      <c r="AC43" s="134"/>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row>
    <row r="44" spans="1:107" s="150" customFormat="1" ht="5.25" customHeight="1">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3"/>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2"/>
      <c r="CN44" s="132"/>
      <c r="CO44" s="132"/>
      <c r="CP44" s="132"/>
      <c r="CQ44" s="132"/>
      <c r="CR44" s="132"/>
      <c r="CS44" s="132"/>
      <c r="CT44" s="132"/>
      <c r="CU44" s="132"/>
      <c r="CV44" s="132"/>
      <c r="CW44" s="132"/>
      <c r="CX44" s="132"/>
      <c r="CY44" s="132"/>
      <c r="CZ44" s="132"/>
      <c r="DA44" s="132"/>
      <c r="DB44" s="132"/>
      <c r="DC44" s="132"/>
    </row>
    <row r="45" spans="1:107" s="150" customFormat="1" ht="15.75" customHeight="1" thickBot="1">
      <c r="A45" s="110" t="s">
        <v>55</v>
      </c>
      <c r="B45" s="114"/>
      <c r="C45" s="114"/>
      <c r="D45" s="114"/>
      <c r="E45" s="114"/>
      <c r="F45" s="114"/>
      <c r="G45" s="114"/>
      <c r="H45" s="114"/>
      <c r="I45" s="114"/>
      <c r="J45" s="114"/>
      <c r="K45" s="114"/>
      <c r="L45" s="114"/>
      <c r="M45" s="114"/>
      <c r="N45" s="114"/>
      <c r="O45" s="114"/>
      <c r="P45" s="114"/>
      <c r="Q45" s="114"/>
      <c r="R45" s="114"/>
      <c r="S45" s="114"/>
      <c r="T45" s="114"/>
      <c r="U45" s="114"/>
      <c r="V45" s="114"/>
      <c r="W45" s="114"/>
      <c r="X45" s="172"/>
      <c r="Y45" s="173"/>
      <c r="Z45" s="173"/>
      <c r="AA45" s="173"/>
      <c r="AB45" s="173"/>
      <c r="AC45" s="173"/>
      <c r="AD45" s="173"/>
      <c r="AE45" s="173"/>
      <c r="AF45" s="173"/>
      <c r="AG45" s="173"/>
      <c r="AH45" s="173"/>
      <c r="AI45" s="173"/>
      <c r="AJ45" s="173"/>
      <c r="AK45" s="173"/>
      <c r="AL45" s="173"/>
      <c r="AM45" s="173"/>
      <c r="AN45" s="173"/>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202"/>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row>
    <row r="46" spans="1:107" s="150" customFormat="1" ht="15.75" customHeight="1" thickTop="1" thickBot="1">
      <c r="A46" s="115" t="s">
        <v>22</v>
      </c>
      <c r="B46" s="116"/>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36"/>
      <c r="AH46" s="205" t="s">
        <v>56</v>
      </c>
      <c r="AI46" s="205"/>
      <c r="AJ46" s="206" t="s">
        <v>57</v>
      </c>
      <c r="AK46" s="240" t="s">
        <v>29</v>
      </c>
      <c r="AL46" s="242" t="s">
        <v>29</v>
      </c>
      <c r="AM46" s="241"/>
      <c r="AN46" s="35"/>
      <c r="AO46" s="206" t="s">
        <v>58</v>
      </c>
      <c r="AP46" s="212" t="s">
        <v>29</v>
      </c>
      <c r="AQ46" s="35"/>
      <c r="AR46" s="101"/>
      <c r="AS46" s="206" t="s">
        <v>59</v>
      </c>
      <c r="AT46" s="212" t="s">
        <v>29</v>
      </c>
      <c r="AU46" s="101"/>
      <c r="AV46" s="101"/>
      <c r="AW46" s="286" t="s">
        <v>60</v>
      </c>
      <c r="AX46" s="206" t="s">
        <v>61</v>
      </c>
      <c r="AY46" s="212" t="s">
        <v>29</v>
      </c>
      <c r="AZ46" s="101"/>
      <c r="BA46" s="289" t="s">
        <v>60</v>
      </c>
      <c r="BB46" s="290"/>
      <c r="BC46" s="101"/>
      <c r="BD46" s="101"/>
      <c r="BE46" s="68"/>
      <c r="BF46" s="68"/>
      <c r="BG46" s="68"/>
      <c r="BH46" s="68"/>
      <c r="BI46" s="68"/>
      <c r="BJ46" s="201"/>
      <c r="BK46" s="227"/>
      <c r="BL46" s="68"/>
      <c r="BM46" s="68"/>
      <c r="BN46" s="68"/>
      <c r="BO46" s="68"/>
      <c r="BP46" s="68"/>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row>
    <row r="47" spans="1:107" s="150" customFormat="1" ht="15.75" customHeight="1" thickTop="1">
      <c r="A47" s="115" t="s">
        <v>31</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36"/>
      <c r="AH47" s="101"/>
      <c r="AI47" s="101"/>
      <c r="AJ47" s="101"/>
      <c r="AK47" s="35"/>
      <c r="AL47" s="101"/>
      <c r="AM47" s="207" t="s">
        <v>62</v>
      </c>
      <c r="AN47" s="207"/>
      <c r="AO47" s="207"/>
      <c r="AP47" s="35"/>
      <c r="AQ47" s="245" t="s">
        <v>63</v>
      </c>
      <c r="AR47" s="208"/>
      <c r="AS47" s="208"/>
      <c r="AT47" s="35"/>
      <c r="AU47" s="207" t="s">
        <v>64</v>
      </c>
      <c r="AV47" s="207"/>
      <c r="AW47" s="287"/>
      <c r="AX47" s="207"/>
      <c r="AY47" s="35"/>
      <c r="AZ47" s="208" t="s">
        <v>65</v>
      </c>
      <c r="BA47" s="291"/>
      <c r="BB47" s="292"/>
      <c r="BC47" s="208"/>
      <c r="BD47" s="208"/>
      <c r="BE47" s="101"/>
      <c r="BF47" s="68"/>
      <c r="BG47" s="68"/>
      <c r="BH47" s="68"/>
      <c r="BI47" s="68"/>
      <c r="BJ47" s="68"/>
      <c r="BK47" s="227"/>
      <c r="BL47" s="68"/>
      <c r="BM47" s="68"/>
      <c r="BN47" s="68"/>
      <c r="BO47" s="68"/>
      <c r="BP47" s="68"/>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row>
    <row r="48" spans="1:107" s="150" customFormat="1" ht="15.75" customHeight="1">
      <c r="A48" s="115" t="s">
        <v>38</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36"/>
      <c r="AH48" s="101"/>
      <c r="AI48" s="101"/>
      <c r="AJ48" s="101"/>
      <c r="AK48" s="101"/>
      <c r="AL48" s="101"/>
      <c r="AM48" s="101"/>
      <c r="AN48" s="101"/>
      <c r="AO48" s="35"/>
      <c r="AP48" s="243" t="s">
        <v>66</v>
      </c>
      <c r="AQ48" s="101"/>
      <c r="AR48" s="244"/>
      <c r="AS48" s="35"/>
      <c r="AT48" s="209" t="s">
        <v>67</v>
      </c>
      <c r="AU48" s="247" t="s">
        <v>29</v>
      </c>
      <c r="AV48" s="35"/>
      <c r="AW48" s="287"/>
      <c r="AX48" s="4"/>
      <c r="AY48" s="210" t="s">
        <v>68</v>
      </c>
      <c r="AZ48" s="247" t="s">
        <v>29</v>
      </c>
      <c r="BA48" s="291"/>
      <c r="BB48" s="292"/>
      <c r="BC48" s="4"/>
      <c r="BD48" s="101"/>
      <c r="BE48" s="209" t="s">
        <v>69</v>
      </c>
      <c r="BF48" s="68"/>
      <c r="BG48" s="68"/>
      <c r="BH48" s="68"/>
      <c r="BI48" s="68"/>
      <c r="BJ48" s="68"/>
      <c r="BK48" s="227"/>
      <c r="BL48" s="68"/>
      <c r="BM48" s="68"/>
      <c r="BN48" s="68"/>
      <c r="BO48" s="68"/>
      <c r="BP48" s="68"/>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row>
    <row r="49" spans="1:107" s="150" customFormat="1" ht="15.75" customHeight="1">
      <c r="A49" s="115" t="s">
        <v>16</v>
      </c>
      <c r="B49" s="116"/>
      <c r="C49" s="116"/>
      <c r="D49" s="116"/>
      <c r="E49" s="116"/>
      <c r="F49" s="116"/>
      <c r="G49" s="116"/>
      <c r="H49" s="116"/>
      <c r="I49" s="116"/>
      <c r="J49" s="116"/>
      <c r="K49" s="116"/>
      <c r="L49" s="116"/>
      <c r="M49" s="116"/>
      <c r="N49" s="116"/>
      <c r="O49" s="116"/>
      <c r="P49" s="116"/>
      <c r="Q49" s="116"/>
      <c r="R49" s="116"/>
      <c r="S49" s="116"/>
      <c r="T49" s="116"/>
      <c r="U49" s="116"/>
      <c r="V49" s="116"/>
      <c r="W49" s="116"/>
      <c r="X49" s="117"/>
      <c r="Y49" s="117"/>
      <c r="Z49" s="117"/>
      <c r="AA49" s="117"/>
      <c r="AB49" s="117"/>
      <c r="AC49" s="117"/>
      <c r="AD49" s="117"/>
      <c r="AE49" s="117"/>
      <c r="AF49" s="117"/>
      <c r="AG49" s="136"/>
      <c r="AH49" s="101"/>
      <c r="AI49" s="101"/>
      <c r="AJ49" s="101"/>
      <c r="AK49" s="249"/>
      <c r="AL49" s="101"/>
      <c r="AM49" s="101"/>
      <c r="AN49" s="101"/>
      <c r="AO49" s="101"/>
      <c r="AP49" s="101"/>
      <c r="AQ49" s="246"/>
      <c r="AR49" s="101"/>
      <c r="AS49" s="101"/>
      <c r="AT49" s="101"/>
      <c r="AU49" s="101"/>
      <c r="AV49" s="101"/>
      <c r="AW49" s="287"/>
      <c r="AX49" s="35"/>
      <c r="AY49" s="35"/>
      <c r="AZ49" s="35"/>
      <c r="BA49" s="291"/>
      <c r="BB49" s="292"/>
      <c r="BC49" s="4"/>
      <c r="BD49" s="101"/>
      <c r="BE49" s="35"/>
      <c r="BF49" s="204"/>
      <c r="BG49" s="204"/>
      <c r="BH49" s="68"/>
      <c r="BI49" s="203"/>
      <c r="BJ49" s="203"/>
      <c r="BK49" s="227"/>
      <c r="BL49" s="68"/>
      <c r="BM49" s="68"/>
      <c r="BN49" s="68"/>
      <c r="BO49" s="68"/>
      <c r="BP49" s="68"/>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row>
    <row r="50" spans="1:107" s="150" customFormat="1" ht="15.75" customHeight="1">
      <c r="A50" s="115" t="s">
        <v>47</v>
      </c>
      <c r="B50" s="116"/>
      <c r="C50" s="116"/>
      <c r="D50" s="116"/>
      <c r="E50" s="116"/>
      <c r="F50" s="116"/>
      <c r="G50" s="116"/>
      <c r="H50" s="116"/>
      <c r="I50" s="116"/>
      <c r="J50" s="116"/>
      <c r="K50" s="116"/>
      <c r="L50" s="116"/>
      <c r="M50" s="116"/>
      <c r="N50" s="116"/>
      <c r="O50" s="116"/>
      <c r="P50" s="116"/>
      <c r="Q50" s="116"/>
      <c r="R50" s="116"/>
      <c r="S50" s="116"/>
      <c r="T50" s="116"/>
      <c r="U50" s="116"/>
      <c r="V50" s="116"/>
      <c r="W50" s="116"/>
      <c r="X50" s="117"/>
      <c r="Y50" s="117"/>
      <c r="Z50" s="116"/>
      <c r="AA50" s="116"/>
      <c r="AB50" s="116"/>
      <c r="AC50" s="116"/>
      <c r="AD50" s="116"/>
      <c r="AE50" s="116"/>
      <c r="AF50" s="116"/>
      <c r="AG50" s="135"/>
      <c r="AH50" s="101"/>
      <c r="AI50" s="101"/>
      <c r="AJ50" s="101"/>
      <c r="AK50" s="101"/>
      <c r="AL50" s="101"/>
      <c r="AM50" s="101"/>
      <c r="AN50" s="101"/>
      <c r="AO50" s="101"/>
      <c r="AP50" s="101"/>
      <c r="AQ50" s="101"/>
      <c r="AR50" s="101"/>
      <c r="AS50" s="101"/>
      <c r="AT50" s="101"/>
      <c r="AU50" s="101"/>
      <c r="AV50" s="101"/>
      <c r="AW50" s="287"/>
      <c r="AX50" s="35"/>
      <c r="AY50" s="101"/>
      <c r="AZ50" s="101"/>
      <c r="BA50" s="291"/>
      <c r="BB50" s="292"/>
      <c r="BC50" s="4"/>
      <c r="BD50" s="101"/>
      <c r="BE50" s="35"/>
      <c r="BF50" s="203"/>
      <c r="BG50" s="68"/>
      <c r="BH50" s="211" t="s">
        <v>29</v>
      </c>
      <c r="BI50" s="211" t="s">
        <v>29</v>
      </c>
      <c r="BJ50" s="68"/>
      <c r="BK50" s="227"/>
      <c r="BL50" s="68"/>
      <c r="BM50" s="68"/>
      <c r="BN50" s="68"/>
      <c r="BO50" s="68"/>
      <c r="BP50" s="68"/>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row>
    <row r="51" spans="1:107" s="150" customFormat="1" ht="15.75" customHeight="1">
      <c r="A51" s="115" t="s">
        <v>49</v>
      </c>
      <c r="B51" s="11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01"/>
      <c r="AI51" s="101"/>
      <c r="AJ51" s="101"/>
      <c r="AK51" s="101"/>
      <c r="AL51" s="101"/>
      <c r="AM51" s="101"/>
      <c r="AN51" s="101"/>
      <c r="AO51" s="101"/>
      <c r="AP51" s="101"/>
      <c r="AQ51" s="101"/>
      <c r="AR51" s="101"/>
      <c r="AS51" s="101"/>
      <c r="AT51" s="249"/>
      <c r="AU51" s="101"/>
      <c r="AV51" s="101"/>
      <c r="AW51" s="288"/>
      <c r="AX51" s="35"/>
      <c r="AY51" s="101"/>
      <c r="AZ51" s="101"/>
      <c r="BA51" s="293"/>
      <c r="BB51" s="294"/>
      <c r="BC51" s="4"/>
      <c r="BD51" s="101"/>
      <c r="BE51" s="35"/>
      <c r="BF51" s="203"/>
      <c r="BG51" s="68"/>
      <c r="BH51" s="203"/>
      <c r="BI51" s="203"/>
      <c r="BJ51" s="214" t="s">
        <v>70</v>
      </c>
      <c r="BK51" s="68"/>
      <c r="BL51" s="68"/>
      <c r="BM51" s="68"/>
      <c r="BN51" s="68"/>
      <c r="BO51" s="68"/>
      <c r="BP51" s="68"/>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row>
    <row r="52" spans="1:107" s="150" customFormat="1" ht="24" customHeight="1">
      <c r="A52" s="232"/>
      <c r="B52" s="109"/>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4"/>
      <c r="AI52" s="234"/>
      <c r="AJ52" s="234" t="s">
        <v>71</v>
      </c>
      <c r="AK52" s="4"/>
      <c r="AL52" s="234"/>
      <c r="AM52" s="234"/>
      <c r="AN52" s="234"/>
      <c r="AO52" s="234"/>
      <c r="AP52" s="234"/>
      <c r="AQ52" s="4"/>
      <c r="AR52" s="4"/>
      <c r="AS52" s="4"/>
      <c r="AT52" s="248"/>
      <c r="AU52" s="4"/>
      <c r="AV52" s="4"/>
      <c r="AW52" s="4"/>
      <c r="AX52" s="21"/>
      <c r="AY52" s="234"/>
      <c r="AZ52" s="234"/>
      <c r="BA52" s="235"/>
      <c r="BB52" s="235"/>
      <c r="BC52" s="234"/>
      <c r="BD52" s="21"/>
      <c r="BE52" s="235"/>
      <c r="BF52" s="67"/>
      <c r="BG52" s="235"/>
      <c r="BH52" s="235"/>
      <c r="BI52" s="235"/>
      <c r="BJ52" s="236"/>
      <c r="BK52" s="67"/>
      <c r="BL52" s="67"/>
      <c r="BM52" s="67"/>
      <c r="BN52" s="67"/>
      <c r="BO52" s="67"/>
      <c r="BP52" s="67"/>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row>
    <row r="53" spans="1:107" s="150" customFormat="1" ht="15.75" customHeight="1">
      <c r="A53" s="232"/>
      <c r="B53" s="109"/>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4"/>
      <c r="AI53" s="234"/>
      <c r="AJ53" s="234"/>
      <c r="AK53" s="237"/>
      <c r="AL53" s="237"/>
      <c r="AM53" s="234"/>
      <c r="AN53" s="234"/>
      <c r="AO53" s="234"/>
      <c r="AP53" s="234"/>
      <c r="AQ53" s="234"/>
      <c r="AR53" s="234"/>
      <c r="AS53" s="234"/>
      <c r="AT53" s="234"/>
      <c r="AU53" s="234"/>
      <c r="AV53" s="234"/>
      <c r="AW53" s="235"/>
      <c r="AX53" s="21"/>
      <c r="AY53" s="234"/>
      <c r="AZ53" s="234"/>
      <c r="BA53" s="235"/>
      <c r="BB53" s="235"/>
      <c r="BC53" s="234"/>
      <c r="BD53" s="21"/>
      <c r="BE53" s="235"/>
      <c r="BF53" s="67"/>
      <c r="BG53" s="235"/>
      <c r="BH53" s="235"/>
      <c r="BI53" s="235"/>
      <c r="BJ53" s="236"/>
      <c r="BK53" s="67"/>
      <c r="BL53" s="67"/>
      <c r="BM53" s="67"/>
      <c r="BN53" s="67"/>
      <c r="BO53" s="67"/>
      <c r="BP53" s="67"/>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row>
    <row r="54" spans="1:107" s="150" customFormat="1" ht="25.5" customHeight="1">
      <c r="A54" s="232"/>
      <c r="B54" s="109"/>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4"/>
      <c r="AI54" s="234"/>
      <c r="AJ54" s="234"/>
      <c r="AK54" s="234"/>
      <c r="AL54" s="234"/>
      <c r="AM54" s="234"/>
      <c r="AN54" s="234"/>
      <c r="AO54" s="234"/>
      <c r="AP54" s="234"/>
      <c r="AQ54" s="295" t="s">
        <v>72</v>
      </c>
      <c r="AR54" s="296"/>
      <c r="AS54" s="297"/>
      <c r="AT54" s="234"/>
      <c r="AU54" s="295" t="s">
        <v>73</v>
      </c>
      <c r="AV54" s="296"/>
      <c r="AW54" s="297"/>
      <c r="AX54" s="21"/>
      <c r="AY54" s="234"/>
      <c r="AZ54" s="234"/>
      <c r="BA54" s="235"/>
      <c r="BB54" s="235"/>
      <c r="BC54" s="234"/>
      <c r="BD54" s="21"/>
      <c r="BE54" s="235"/>
      <c r="BF54" s="67"/>
      <c r="BG54" s="235"/>
      <c r="BH54" s="235"/>
      <c r="BI54" s="235"/>
      <c r="BJ54" s="236"/>
      <c r="BK54" s="67"/>
      <c r="BL54" s="67"/>
      <c r="BM54" s="67"/>
      <c r="BN54" s="67"/>
      <c r="BO54" s="67"/>
      <c r="BP54" s="67"/>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row>
    <row r="55" spans="1:107" s="150" customFormat="1" ht="15.75" customHeight="1">
      <c r="A55" s="232"/>
      <c r="B55" s="109"/>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4"/>
      <c r="AI55" s="234"/>
      <c r="AJ55" s="234"/>
      <c r="AK55" s="234"/>
      <c r="AL55" s="234"/>
      <c r="AM55" s="234"/>
      <c r="AN55" s="234"/>
      <c r="AO55" s="234"/>
      <c r="AP55" s="234"/>
      <c r="AQ55" s="234"/>
      <c r="AR55" s="234"/>
      <c r="AS55" s="234"/>
      <c r="AT55" s="234"/>
      <c r="AU55" s="234"/>
      <c r="AV55" s="234"/>
      <c r="AW55" s="235"/>
      <c r="AX55" s="21"/>
      <c r="AY55" s="234"/>
      <c r="AZ55" s="234"/>
      <c r="BA55" s="235"/>
      <c r="BB55" s="235"/>
      <c r="BC55" s="234"/>
      <c r="BD55" s="21"/>
      <c r="BE55" s="235"/>
      <c r="BF55" s="67"/>
      <c r="BG55" s="235"/>
      <c r="BH55" s="235"/>
      <c r="BI55" s="235"/>
      <c r="BJ55" s="236"/>
      <c r="BK55" s="67"/>
      <c r="BL55" s="67"/>
      <c r="BM55" s="67"/>
      <c r="BN55" s="67"/>
      <c r="BO55" s="67"/>
      <c r="BP55" s="67"/>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row>
    <row r="56" spans="1:107" s="150" customFormat="1" ht="15.75" customHeight="1">
      <c r="A56" s="107"/>
      <c r="B56" s="108"/>
      <c r="C56" s="108"/>
      <c r="D56" s="108"/>
      <c r="E56" s="108"/>
      <c r="F56" s="108"/>
      <c r="G56" s="108"/>
      <c r="H56" s="108"/>
      <c r="I56" s="108"/>
      <c r="J56" s="108"/>
      <c r="K56" s="108"/>
      <c r="L56" s="108"/>
      <c r="M56" s="108"/>
      <c r="N56" s="108"/>
      <c r="O56" s="108"/>
      <c r="P56" s="109"/>
      <c r="Q56" s="109"/>
      <c r="R56" s="109"/>
      <c r="S56" s="109"/>
      <c r="T56" s="109"/>
      <c r="U56" s="109"/>
      <c r="V56" s="109"/>
      <c r="W56" s="109"/>
      <c r="X56" s="109"/>
      <c r="Y56" s="137"/>
      <c r="Z56" s="109"/>
      <c r="AA56" s="109"/>
      <c r="AB56" s="109"/>
      <c r="AC56" s="134"/>
      <c r="AD56" s="108"/>
      <c r="AE56" s="108"/>
      <c r="AF56" s="108"/>
      <c r="AG56" s="108"/>
      <c r="AH56" s="108"/>
      <c r="AI56" s="108"/>
      <c r="AJ56" s="108"/>
      <c r="AK56" s="234"/>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row>
    <row r="57" spans="1:107" s="150" customFormat="1" ht="5.25" customHeight="1">
      <c r="A57" s="131"/>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3"/>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row>
    <row r="58" spans="1:107" s="150" customFormat="1" ht="15.75" customHeight="1">
      <c r="A58" s="110" t="s">
        <v>74</v>
      </c>
      <c r="B58" s="114"/>
      <c r="C58" s="114"/>
      <c r="D58" s="114"/>
      <c r="E58" s="114"/>
      <c r="F58" s="114"/>
      <c r="G58" s="114"/>
      <c r="H58" s="114"/>
      <c r="I58" s="114"/>
      <c r="J58" s="114"/>
      <c r="K58" s="114"/>
      <c r="L58" s="114"/>
      <c r="M58" s="114"/>
      <c r="N58" s="114"/>
      <c r="O58" s="114"/>
      <c r="P58" s="114"/>
      <c r="Q58" s="114"/>
      <c r="R58" s="114"/>
      <c r="S58" s="114"/>
      <c r="T58" s="114"/>
      <c r="U58" s="114"/>
      <c r="V58" s="114"/>
      <c r="W58" s="114"/>
      <c r="X58" s="172"/>
      <c r="Y58" s="173"/>
      <c r="Z58" s="173"/>
      <c r="AA58" s="173"/>
      <c r="AB58" s="173"/>
      <c r="AC58" s="173"/>
      <c r="AD58" s="173"/>
      <c r="AE58" s="173"/>
      <c r="AF58" s="173"/>
      <c r="AG58" s="173"/>
      <c r="AH58" s="173"/>
      <c r="AI58" s="173"/>
      <c r="AJ58" s="173"/>
      <c r="AK58" s="173"/>
      <c r="AL58" s="173"/>
      <c r="AM58" s="173"/>
      <c r="AN58" s="173"/>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202"/>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row>
    <row r="59" spans="1:107" s="150" customFormat="1" ht="15.75" customHeight="1">
      <c r="A59" s="115" t="s">
        <v>22</v>
      </c>
      <c r="B59" s="116"/>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201"/>
      <c r="BK59" s="68"/>
      <c r="BL59" s="68"/>
      <c r="BM59" s="68"/>
      <c r="BN59" s="68"/>
      <c r="BO59" s="68"/>
      <c r="BP59" s="68"/>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row>
    <row r="60" spans="1:107" s="150" customFormat="1" ht="15.75" customHeight="1">
      <c r="A60" s="115" t="s">
        <v>31</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201"/>
      <c r="BK60" s="68"/>
      <c r="BL60" s="68"/>
      <c r="BM60" s="68"/>
      <c r="BN60" s="68"/>
      <c r="BO60" s="68"/>
      <c r="BP60" s="68"/>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row>
    <row r="61" spans="1:107" s="150" customFormat="1" ht="15.75" customHeight="1">
      <c r="A61" s="115" t="s">
        <v>38</v>
      </c>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201"/>
      <c r="BK61" s="68"/>
      <c r="BL61" s="68"/>
      <c r="BM61" s="68"/>
      <c r="BN61" s="68"/>
      <c r="BO61" s="68"/>
      <c r="BP61" s="68"/>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row>
    <row r="62" spans="1:107" s="150" customFormat="1" ht="15.75" customHeight="1">
      <c r="A62" s="115" t="s">
        <v>16</v>
      </c>
      <c r="B62" s="116"/>
      <c r="C62" s="116"/>
      <c r="D62" s="116"/>
      <c r="E62" s="116"/>
      <c r="F62" s="116"/>
      <c r="G62" s="116"/>
      <c r="H62" s="116"/>
      <c r="I62" s="116"/>
      <c r="J62" s="116"/>
      <c r="K62" s="116"/>
      <c r="L62" s="116"/>
      <c r="M62" s="116"/>
      <c r="N62" s="116"/>
      <c r="O62" s="116"/>
      <c r="P62" s="116"/>
      <c r="Q62" s="116"/>
      <c r="R62" s="116"/>
      <c r="S62" s="116"/>
      <c r="T62" s="116"/>
      <c r="U62" s="116"/>
      <c r="V62" s="116"/>
      <c r="W62" s="116"/>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201"/>
      <c r="BK62" s="68"/>
      <c r="BL62" s="68"/>
      <c r="BM62" s="68"/>
      <c r="BN62" s="68"/>
      <c r="BO62" s="68"/>
      <c r="BP62" s="68"/>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row>
    <row r="63" spans="1:107" s="150" customFormat="1" ht="15.75" customHeight="1">
      <c r="A63" s="115" t="s">
        <v>47</v>
      </c>
      <c r="B63" s="116"/>
      <c r="C63" s="116"/>
      <c r="D63" s="116"/>
      <c r="E63" s="116"/>
      <c r="F63" s="116"/>
      <c r="G63" s="116"/>
      <c r="H63" s="116"/>
      <c r="I63" s="116"/>
      <c r="J63" s="116"/>
      <c r="K63" s="116"/>
      <c r="L63" s="116"/>
      <c r="M63" s="116"/>
      <c r="N63" s="116"/>
      <c r="O63" s="116"/>
      <c r="P63" s="116"/>
      <c r="Q63" s="116"/>
      <c r="R63" s="116"/>
      <c r="S63" s="116"/>
      <c r="T63" s="116"/>
      <c r="U63" s="116"/>
      <c r="V63" s="116"/>
      <c r="W63" s="116"/>
      <c r="X63" s="117"/>
      <c r="Y63" s="117"/>
      <c r="Z63" s="116"/>
      <c r="AA63" s="116"/>
      <c r="AB63" s="116"/>
      <c r="AC63" s="116"/>
      <c r="AD63" s="116"/>
      <c r="AE63" s="116"/>
      <c r="AF63" s="116"/>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201"/>
      <c r="BK63" s="68"/>
      <c r="BL63" s="68"/>
      <c r="BM63" s="68"/>
      <c r="BN63" s="68"/>
      <c r="BO63" s="68"/>
      <c r="BP63" s="68"/>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row>
    <row r="64" spans="1:107" s="150" customFormat="1" ht="15.75" customHeight="1">
      <c r="A64" s="115" t="s">
        <v>49</v>
      </c>
      <c r="B64" s="11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201"/>
      <c r="BK64" s="68"/>
      <c r="BL64" s="68"/>
      <c r="BM64" s="68"/>
      <c r="BN64" s="68"/>
      <c r="BO64" s="68"/>
      <c r="BP64" s="68"/>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row>
    <row r="65" spans="1:107" s="150" customFormat="1" ht="15" customHeight="1">
      <c r="A65" s="193"/>
      <c r="B65" s="193"/>
      <c r="C65" s="75"/>
      <c r="D65" s="193"/>
      <c r="E65" s="193"/>
      <c r="F65" s="193"/>
      <c r="G65" s="193"/>
      <c r="H65" s="193"/>
      <c r="I65" s="193"/>
      <c r="J65" s="193"/>
      <c r="K65" s="193"/>
      <c r="L65" s="193"/>
      <c r="M65" s="193"/>
      <c r="N65" s="193"/>
      <c r="O65" s="193"/>
      <c r="P65" s="193"/>
      <c r="Q65" s="76"/>
      <c r="R65" s="193"/>
      <c r="S65" s="193"/>
      <c r="T65" s="193"/>
      <c r="U65" s="193"/>
      <c r="V65" s="76"/>
      <c r="W65" s="193"/>
      <c r="X65" s="75"/>
      <c r="Y65" s="76"/>
      <c r="Z65" s="76"/>
      <c r="AA65" s="76"/>
      <c r="AB65" s="76"/>
      <c r="AC65" s="76"/>
      <c r="AD65" s="77"/>
      <c r="AE65" s="106"/>
      <c r="AF65" s="77"/>
      <c r="AG65" s="77"/>
      <c r="AH65" s="200"/>
      <c r="AI65" s="200"/>
      <c r="AJ65" s="200"/>
      <c r="AK65" s="200"/>
      <c r="AL65" s="200"/>
      <c r="AM65" s="200"/>
      <c r="AN65" s="200"/>
      <c r="AO65" s="200"/>
      <c r="AP65" s="200"/>
      <c r="AQ65" s="200"/>
      <c r="AR65" s="200"/>
      <c r="AS65" s="200"/>
      <c r="AT65" s="200"/>
      <c r="AU65" s="200"/>
      <c r="AV65" s="200"/>
      <c r="AW65"/>
      <c r="AX65"/>
      <c r="AY65" s="200"/>
      <c r="AZ65" s="200"/>
      <c r="BA65"/>
      <c r="BB65"/>
      <c r="BC65" s="200"/>
      <c r="BD65" s="200"/>
      <c r="BE65" s="200"/>
      <c r="BF65" s="200"/>
      <c r="BG65" s="200"/>
      <c r="BH65" s="200"/>
      <c r="BI65" s="200"/>
      <c r="BJ65" s="200"/>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row>
    <row r="66" spans="1:107" ht="15" customHeight="1">
      <c r="X66" s="77"/>
      <c r="Y66" s="77"/>
      <c r="Z66" s="77"/>
      <c r="AA66" s="77"/>
      <c r="AB66" s="77"/>
      <c r="AC66" s="77"/>
      <c r="AD66" s="77"/>
      <c r="AE66" s="77"/>
      <c r="AF66" s="77"/>
      <c r="AG66" s="77"/>
      <c r="BH66" s="200"/>
      <c r="BI66" s="200"/>
    </row>
    <row r="70" spans="1:107" ht="15" customHeight="1">
      <c r="L70" s="174"/>
      <c r="M70" s="174"/>
    </row>
  </sheetData>
  <sheetProtection sheet="1" objects="1" scenarios="1"/>
  <mergeCells count="7">
    <mergeCell ref="C3:N3"/>
    <mergeCell ref="O3:P3"/>
    <mergeCell ref="AW46:AW51"/>
    <mergeCell ref="BA46:BB51"/>
    <mergeCell ref="AQ54:AS54"/>
    <mergeCell ref="AU54:AW54"/>
    <mergeCell ref="R1:AF15"/>
  </mergeCells>
  <pageMargins left="0.45" right="0.45" top="0.75" bottom="0.75" header="0.3" footer="0.3"/>
  <pageSetup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E7B728"/>
    <pageSetUpPr fitToPage="1"/>
  </sheetPr>
  <dimension ref="A1:H924"/>
  <sheetViews>
    <sheetView showGridLines="0" zoomScaleNormal="100" workbookViewId="0">
      <pane xSplit="3" ySplit="4" topLeftCell="D5" activePane="bottomRight" state="frozen"/>
      <selection pane="topRight" activeCell="D1" sqref="D1"/>
      <selection pane="bottomLeft" activeCell="A5" sqref="A5"/>
      <selection pane="bottomRight" activeCell="D15" sqref="D15"/>
    </sheetView>
  </sheetViews>
  <sheetFormatPr defaultColWidth="14.453125" defaultRowHeight="15.75" customHeight="1"/>
  <cols>
    <col min="1" max="1" width="11.453125" style="7" customWidth="1"/>
    <col min="2" max="2" width="10.453125" style="8" customWidth="1"/>
    <col min="3" max="3" width="16.1796875" style="8" customWidth="1"/>
    <col min="4" max="4" width="88" style="6" customWidth="1"/>
    <col min="5" max="5" width="20.54296875" style="7" customWidth="1"/>
    <col min="6" max="6" width="17.54296875" style="8" customWidth="1"/>
    <col min="7" max="7" width="19.7265625" style="7" hidden="1" customWidth="1"/>
    <col min="8" max="8" width="46.81640625" style="7" customWidth="1"/>
    <col min="9" max="16384" width="14.453125" style="7"/>
  </cols>
  <sheetData>
    <row r="1" spans="1:8" ht="29.5" customHeight="1">
      <c r="A1" s="5" t="s">
        <v>78</v>
      </c>
    </row>
    <row r="2" spans="1:8" ht="15.75" customHeight="1">
      <c r="A2" s="274" t="s">
        <v>528</v>
      </c>
    </row>
    <row r="3" spans="1:8" ht="15.75" hidden="1" customHeight="1"/>
    <row r="4" spans="1:8" ht="48" customHeight="1">
      <c r="A4" s="16" t="s">
        <v>79</v>
      </c>
      <c r="B4" s="16" t="s">
        <v>80</v>
      </c>
      <c r="C4" s="17" t="s">
        <v>81</v>
      </c>
      <c r="D4" s="16" t="s">
        <v>82</v>
      </c>
      <c r="E4" s="18" t="s">
        <v>83</v>
      </c>
      <c r="F4" s="18" t="s">
        <v>84</v>
      </c>
      <c r="G4" s="18" t="s">
        <v>85</v>
      </c>
      <c r="H4" s="19" t="s">
        <v>86</v>
      </c>
    </row>
    <row r="5" spans="1:8" s="51" customFormat="1" ht="16" customHeight="1">
      <c r="A5" s="59">
        <v>2.1</v>
      </c>
      <c r="B5" s="59">
        <v>1</v>
      </c>
      <c r="C5" s="59">
        <v>1</v>
      </c>
      <c r="D5" s="79" t="s">
        <v>87</v>
      </c>
      <c r="E5" s="73">
        <v>44148</v>
      </c>
      <c r="F5" s="73" t="s">
        <v>5</v>
      </c>
      <c r="G5" s="74"/>
      <c r="H5" s="96"/>
    </row>
    <row r="6" spans="1:8" s="51" customFormat="1" ht="16" customHeight="1">
      <c r="A6" s="59">
        <v>2.1</v>
      </c>
      <c r="B6" s="59">
        <v>1</v>
      </c>
      <c r="C6" s="59">
        <v>62</v>
      </c>
      <c r="D6" s="79" t="s">
        <v>88</v>
      </c>
      <c r="E6" s="73">
        <v>44148</v>
      </c>
      <c r="F6" s="73" t="s">
        <v>5</v>
      </c>
      <c r="G6" s="74"/>
      <c r="H6" s="96"/>
    </row>
    <row r="7" spans="1:8" s="51" customFormat="1" ht="16" customHeight="1">
      <c r="A7" s="59">
        <v>2.1</v>
      </c>
      <c r="B7" s="59">
        <v>1</v>
      </c>
      <c r="C7" s="59">
        <v>51</v>
      </c>
      <c r="D7" s="79" t="s">
        <v>89</v>
      </c>
      <c r="E7" s="73">
        <v>44148</v>
      </c>
      <c r="F7" s="73" t="s">
        <v>5</v>
      </c>
      <c r="G7" s="74"/>
      <c r="H7" s="96"/>
    </row>
    <row r="8" spans="1:8" s="51" customFormat="1" ht="16" customHeight="1">
      <c r="A8" s="55">
        <v>2.1</v>
      </c>
      <c r="B8" s="55">
        <v>2</v>
      </c>
      <c r="C8" s="55">
        <v>2</v>
      </c>
      <c r="D8" s="56" t="s">
        <v>90</v>
      </c>
      <c r="E8" s="57">
        <v>44169</v>
      </c>
      <c r="F8" s="57" t="s">
        <v>5</v>
      </c>
      <c r="G8" s="84">
        <f>E8</f>
        <v>44169</v>
      </c>
      <c r="H8" s="58"/>
    </row>
    <row r="9" spans="1:8" s="51" customFormat="1" ht="16" customHeight="1">
      <c r="A9" s="55">
        <v>2.1</v>
      </c>
      <c r="B9" s="55">
        <v>2</v>
      </c>
      <c r="C9" s="55">
        <v>4</v>
      </c>
      <c r="D9" s="56" t="s">
        <v>91</v>
      </c>
      <c r="E9" s="57">
        <v>44169</v>
      </c>
      <c r="F9" s="57" t="s">
        <v>5</v>
      </c>
      <c r="G9" s="84">
        <f>E9</f>
        <v>44169</v>
      </c>
      <c r="H9" s="58"/>
    </row>
    <row r="10" spans="1:8" s="51" customFormat="1" ht="31" customHeight="1">
      <c r="A10" s="82" t="s">
        <v>92</v>
      </c>
      <c r="B10" s="82" t="s">
        <v>93</v>
      </c>
      <c r="C10" s="55">
        <v>3</v>
      </c>
      <c r="D10" s="56" t="s">
        <v>94</v>
      </c>
      <c r="E10" s="57" t="s">
        <v>95</v>
      </c>
      <c r="F10" s="57" t="s">
        <v>96</v>
      </c>
      <c r="G10" s="57" t="s">
        <v>95</v>
      </c>
      <c r="H10" s="83" t="s">
        <v>97</v>
      </c>
    </row>
    <row r="11" spans="1:8" s="51" customFormat="1" ht="29">
      <c r="A11" s="52">
        <v>2.2000000000000002</v>
      </c>
      <c r="B11" s="52">
        <v>3</v>
      </c>
      <c r="C11" s="52">
        <v>3</v>
      </c>
      <c r="D11" s="53" t="s">
        <v>94</v>
      </c>
      <c r="E11" s="73">
        <v>44246</v>
      </c>
      <c r="F11" s="73" t="s">
        <v>5</v>
      </c>
      <c r="G11" s="74"/>
      <c r="H11" s="54"/>
    </row>
    <row r="12" spans="1:8" s="51" customFormat="1" ht="29">
      <c r="A12" s="52">
        <v>2.2000000000000002</v>
      </c>
      <c r="B12" s="52">
        <v>3</v>
      </c>
      <c r="C12" s="52">
        <v>15</v>
      </c>
      <c r="D12" s="53" t="s">
        <v>98</v>
      </c>
      <c r="E12" s="73">
        <v>44246</v>
      </c>
      <c r="F12" s="73" t="s">
        <v>5</v>
      </c>
      <c r="G12" s="74"/>
      <c r="H12" s="54"/>
    </row>
    <row r="13" spans="1:8" s="51" customFormat="1" ht="14.5">
      <c r="A13" s="52">
        <v>2.2000000000000002</v>
      </c>
      <c r="B13" s="52">
        <v>3</v>
      </c>
      <c r="C13" s="52">
        <v>16</v>
      </c>
      <c r="D13" s="53" t="s">
        <v>99</v>
      </c>
      <c r="E13" s="73">
        <v>44246</v>
      </c>
      <c r="F13" s="73" t="s">
        <v>5</v>
      </c>
      <c r="G13" s="74"/>
      <c r="H13" s="54"/>
    </row>
    <row r="14" spans="1:8" s="51" customFormat="1" ht="14.5">
      <c r="A14" s="52">
        <v>2.2000000000000002</v>
      </c>
      <c r="B14" s="52">
        <v>3</v>
      </c>
      <c r="C14" s="52">
        <v>58</v>
      </c>
      <c r="D14" s="53" t="s">
        <v>100</v>
      </c>
      <c r="E14" s="73">
        <v>44246</v>
      </c>
      <c r="F14" s="73" t="s">
        <v>5</v>
      </c>
      <c r="G14" s="74"/>
      <c r="H14" s="54"/>
    </row>
    <row r="15" spans="1:8" s="51" customFormat="1" ht="29">
      <c r="A15" s="52">
        <v>2.2000000000000002</v>
      </c>
      <c r="B15" s="52">
        <v>3</v>
      </c>
      <c r="C15" s="52">
        <v>59</v>
      </c>
      <c r="D15" s="53" t="s">
        <v>101</v>
      </c>
      <c r="E15" s="73">
        <v>44246</v>
      </c>
      <c r="F15" s="73" t="s">
        <v>5</v>
      </c>
      <c r="G15" s="74"/>
      <c r="H15" s="54"/>
    </row>
    <row r="16" spans="1:8" s="51" customFormat="1" ht="14.5">
      <c r="A16" s="52">
        <v>2.2000000000000002</v>
      </c>
      <c r="B16" s="52">
        <v>3</v>
      </c>
      <c r="C16" s="52">
        <v>61</v>
      </c>
      <c r="D16" s="53" t="s">
        <v>102</v>
      </c>
      <c r="E16" s="73">
        <v>44246</v>
      </c>
      <c r="F16" s="73" t="s">
        <v>5</v>
      </c>
      <c r="G16" s="74"/>
      <c r="H16" s="54"/>
    </row>
    <row r="17" spans="1:8" s="51" customFormat="1" ht="29">
      <c r="A17" s="52">
        <v>2.2000000000000002</v>
      </c>
      <c r="B17" s="52">
        <v>3</v>
      </c>
      <c r="C17" s="52">
        <v>43</v>
      </c>
      <c r="D17" s="53" t="s">
        <v>103</v>
      </c>
      <c r="E17" s="73">
        <v>44246</v>
      </c>
      <c r="F17" s="73" t="s">
        <v>5</v>
      </c>
      <c r="G17" s="74"/>
      <c r="H17" s="54"/>
    </row>
    <row r="18" spans="1:8" s="51" customFormat="1" ht="29">
      <c r="A18" s="55">
        <v>2.2000000000000002</v>
      </c>
      <c r="B18" s="55">
        <v>4</v>
      </c>
      <c r="C18" s="55">
        <v>3</v>
      </c>
      <c r="D18" s="56" t="s">
        <v>94</v>
      </c>
      <c r="E18" s="57">
        <v>44267</v>
      </c>
      <c r="F18" s="57" t="s">
        <v>5</v>
      </c>
      <c r="G18" s="57"/>
      <c r="H18" s="58"/>
    </row>
    <row r="19" spans="1:8" s="51" customFormat="1" ht="101.5">
      <c r="A19" s="55">
        <v>2.2000000000000002</v>
      </c>
      <c r="B19" s="55">
        <v>4</v>
      </c>
      <c r="C19" s="55">
        <v>5</v>
      </c>
      <c r="D19" s="56" t="s">
        <v>104</v>
      </c>
      <c r="E19" s="57">
        <v>44267</v>
      </c>
      <c r="F19" s="57" t="s">
        <v>5</v>
      </c>
      <c r="G19" s="57"/>
      <c r="H19" s="58"/>
    </row>
    <row r="20" spans="1:8" s="51" customFormat="1" ht="14.5">
      <c r="A20" s="55">
        <v>2.2000000000000002</v>
      </c>
      <c r="B20" s="55">
        <v>4</v>
      </c>
      <c r="C20" s="55">
        <v>27</v>
      </c>
      <c r="D20" s="56" t="s">
        <v>105</v>
      </c>
      <c r="E20" s="57">
        <v>44267</v>
      </c>
      <c r="F20" s="57" t="s">
        <v>5</v>
      </c>
      <c r="G20" s="57">
        <v>44267</v>
      </c>
      <c r="H20" s="58"/>
    </row>
    <row r="21" spans="1:8" s="51" customFormat="1" ht="43.5">
      <c r="A21" s="55">
        <v>2.2000000000000002</v>
      </c>
      <c r="B21" s="55">
        <v>4</v>
      </c>
      <c r="C21" s="55">
        <v>45</v>
      </c>
      <c r="D21" s="56" t="s">
        <v>106</v>
      </c>
      <c r="E21" s="57">
        <v>44267</v>
      </c>
      <c r="F21" s="57" t="s">
        <v>5</v>
      </c>
      <c r="G21" s="57">
        <v>44267</v>
      </c>
      <c r="H21" s="58"/>
    </row>
    <row r="22" spans="1:8" s="51" customFormat="1" ht="29">
      <c r="A22" s="55">
        <v>2.2000000000000002</v>
      </c>
      <c r="B22" s="55">
        <v>4</v>
      </c>
      <c r="C22" s="55">
        <v>54</v>
      </c>
      <c r="D22" s="56" t="s">
        <v>107</v>
      </c>
      <c r="E22" s="57">
        <v>44267</v>
      </c>
      <c r="F22" s="57" t="s">
        <v>5</v>
      </c>
      <c r="G22" s="57">
        <v>44267</v>
      </c>
      <c r="H22" s="58"/>
    </row>
    <row r="23" spans="1:8" s="51" customFormat="1" ht="29">
      <c r="A23" s="59">
        <v>2.2000000000000002</v>
      </c>
      <c r="B23" s="59">
        <v>5</v>
      </c>
      <c r="C23" s="59">
        <v>3</v>
      </c>
      <c r="D23" s="49" t="s">
        <v>108</v>
      </c>
      <c r="E23" s="73">
        <v>44309</v>
      </c>
      <c r="F23" s="73" t="s">
        <v>5</v>
      </c>
      <c r="G23" s="73"/>
      <c r="H23" s="54"/>
    </row>
    <row r="24" spans="1:8" s="51" customFormat="1" ht="29">
      <c r="A24" s="59">
        <v>2.2000000000000002</v>
      </c>
      <c r="B24" s="59">
        <v>5</v>
      </c>
      <c r="C24" s="59">
        <v>13</v>
      </c>
      <c r="D24" s="49" t="s">
        <v>109</v>
      </c>
      <c r="E24" s="73">
        <v>44288</v>
      </c>
      <c r="F24" s="73" t="s">
        <v>5</v>
      </c>
      <c r="G24" s="73">
        <v>44288</v>
      </c>
      <c r="H24" s="54"/>
    </row>
    <row r="25" spans="1:8" s="51" customFormat="1" ht="116">
      <c r="A25" s="59">
        <v>2.2000000000000002</v>
      </c>
      <c r="B25" s="59">
        <v>5</v>
      </c>
      <c r="C25" s="59">
        <v>21</v>
      </c>
      <c r="D25" s="49" t="s">
        <v>110</v>
      </c>
      <c r="E25" s="73">
        <v>44288</v>
      </c>
      <c r="F25" s="73" t="s">
        <v>5</v>
      </c>
      <c r="G25" s="73">
        <v>44288</v>
      </c>
      <c r="H25" s="54"/>
    </row>
    <row r="26" spans="1:8" s="51" customFormat="1" ht="29">
      <c r="A26" s="55">
        <v>2.2000000000000002</v>
      </c>
      <c r="B26" s="55">
        <v>6</v>
      </c>
      <c r="C26" s="55">
        <v>3</v>
      </c>
      <c r="D26" s="56" t="s">
        <v>94</v>
      </c>
      <c r="E26" s="57">
        <v>44309</v>
      </c>
      <c r="F26" s="57" t="s">
        <v>5</v>
      </c>
      <c r="G26" s="57"/>
      <c r="H26" s="58"/>
    </row>
    <row r="27" spans="1:8" s="51" customFormat="1" ht="101.5">
      <c r="A27" s="55">
        <v>2.2000000000000002</v>
      </c>
      <c r="B27" s="55">
        <v>6</v>
      </c>
      <c r="C27" s="60">
        <v>5</v>
      </c>
      <c r="D27" s="50" t="s">
        <v>104</v>
      </c>
      <c r="E27" s="57">
        <v>44309</v>
      </c>
      <c r="F27" s="57" t="s">
        <v>5</v>
      </c>
      <c r="G27" s="57"/>
      <c r="H27" s="58"/>
    </row>
    <row r="28" spans="1:8" s="51" customFormat="1" ht="29">
      <c r="A28" s="55">
        <v>2.2000000000000002</v>
      </c>
      <c r="B28" s="55">
        <v>6</v>
      </c>
      <c r="C28" s="60">
        <v>17</v>
      </c>
      <c r="D28" s="50" t="s">
        <v>111</v>
      </c>
      <c r="E28" s="57">
        <v>44309</v>
      </c>
      <c r="F28" s="57" t="s">
        <v>5</v>
      </c>
      <c r="G28" s="57"/>
      <c r="H28" s="58"/>
    </row>
    <row r="29" spans="1:8" s="51" customFormat="1" ht="29">
      <c r="A29" s="55">
        <v>2.2000000000000002</v>
      </c>
      <c r="B29" s="55">
        <v>6</v>
      </c>
      <c r="C29" s="60">
        <v>18</v>
      </c>
      <c r="D29" s="50" t="s">
        <v>112</v>
      </c>
      <c r="E29" s="57">
        <v>44309</v>
      </c>
      <c r="F29" s="57" t="s">
        <v>5</v>
      </c>
      <c r="G29" s="57"/>
      <c r="H29" s="58"/>
    </row>
    <row r="30" spans="1:8" s="51" customFormat="1" ht="29">
      <c r="A30" s="55">
        <v>2.2000000000000002</v>
      </c>
      <c r="B30" s="55">
        <v>6</v>
      </c>
      <c r="C30" s="55">
        <v>19</v>
      </c>
      <c r="D30" s="56" t="s">
        <v>113</v>
      </c>
      <c r="E30" s="57">
        <v>44309</v>
      </c>
      <c r="F30" s="57" t="s">
        <v>5</v>
      </c>
      <c r="G30" s="57"/>
      <c r="H30" s="78" t="s">
        <v>114</v>
      </c>
    </row>
    <row r="31" spans="1:8" s="51" customFormat="1" ht="58">
      <c r="A31" s="59">
        <v>2.2000000000000002</v>
      </c>
      <c r="B31" s="59">
        <v>7</v>
      </c>
      <c r="C31" s="81">
        <v>20</v>
      </c>
      <c r="D31" s="49" t="s">
        <v>115</v>
      </c>
      <c r="E31" s="73" t="s">
        <v>116</v>
      </c>
      <c r="F31" s="73" t="s">
        <v>5</v>
      </c>
      <c r="G31" s="73"/>
      <c r="H31" s="80" t="s">
        <v>117</v>
      </c>
    </row>
    <row r="32" spans="1:8" s="51" customFormat="1" ht="16" customHeight="1">
      <c r="A32" s="59">
        <v>2.2000000000000002</v>
      </c>
      <c r="B32" s="59">
        <v>7</v>
      </c>
      <c r="C32" s="59">
        <v>58</v>
      </c>
      <c r="D32" s="79" t="s">
        <v>100</v>
      </c>
      <c r="E32" s="73" t="s">
        <v>116</v>
      </c>
      <c r="F32" s="73" t="s">
        <v>5</v>
      </c>
      <c r="G32" s="73"/>
      <c r="H32" s="54"/>
    </row>
    <row r="33" spans="1:8" s="51" customFormat="1" ht="16" customHeight="1">
      <c r="A33" s="59">
        <v>2.2000000000000002</v>
      </c>
      <c r="B33" s="59">
        <v>7</v>
      </c>
      <c r="C33" s="59">
        <v>64</v>
      </c>
      <c r="D33" s="79" t="s">
        <v>118</v>
      </c>
      <c r="E33" s="141" t="s">
        <v>116</v>
      </c>
      <c r="F33" s="73" t="s">
        <v>5</v>
      </c>
      <c r="G33" s="73"/>
      <c r="H33" s="54"/>
    </row>
    <row r="34" spans="1:8" s="51" customFormat="1" ht="16" customHeight="1">
      <c r="A34" s="59">
        <v>2.2000000000000002</v>
      </c>
      <c r="B34" s="59">
        <v>7</v>
      </c>
      <c r="C34" s="59">
        <v>75</v>
      </c>
      <c r="D34" s="79" t="s">
        <v>119</v>
      </c>
      <c r="E34" s="73" t="s">
        <v>116</v>
      </c>
      <c r="F34" s="73" t="s">
        <v>5</v>
      </c>
      <c r="G34" s="73"/>
      <c r="H34" s="54"/>
    </row>
    <row r="35" spans="1:8" ht="15.75" customHeight="1">
      <c r="A35" s="59">
        <v>2.2000000000000002</v>
      </c>
      <c r="B35" s="59">
        <v>7</v>
      </c>
      <c r="C35" s="81">
        <v>115</v>
      </c>
      <c r="D35" s="49" t="s">
        <v>120</v>
      </c>
      <c r="E35" s="73" t="s">
        <v>116</v>
      </c>
      <c r="F35" s="73" t="s">
        <v>5</v>
      </c>
      <c r="G35" s="73"/>
      <c r="H35" s="54" t="s">
        <v>530</v>
      </c>
    </row>
    <row r="36" spans="1:8" ht="15.75" customHeight="1">
      <c r="A36" s="59">
        <v>2.2000000000000002</v>
      </c>
      <c r="B36" s="59">
        <v>7</v>
      </c>
      <c r="C36" s="197">
        <v>113</v>
      </c>
      <c r="D36" s="6" t="s">
        <v>121</v>
      </c>
      <c r="E36" s="73" t="s">
        <v>116</v>
      </c>
      <c r="F36" s="73" t="s">
        <v>5</v>
      </c>
      <c r="H36" s="54" t="s">
        <v>530</v>
      </c>
    </row>
    <row r="37" spans="1:8" s="8" customFormat="1" ht="14.5">
      <c r="A37" s="59">
        <v>2.2000000000000002</v>
      </c>
      <c r="B37" s="86">
        <v>7</v>
      </c>
      <c r="C37" s="198">
        <v>127</v>
      </c>
      <c r="D37" s="88" t="s">
        <v>122</v>
      </c>
      <c r="E37" s="73" t="s">
        <v>116</v>
      </c>
      <c r="F37" s="73" t="s">
        <v>5</v>
      </c>
      <c r="G37" s="89"/>
      <c r="H37" s="97"/>
    </row>
    <row r="38" spans="1:8" s="51" customFormat="1" ht="16" customHeight="1">
      <c r="A38" s="90">
        <v>2.2000000000000002</v>
      </c>
      <c r="B38" s="91">
        <v>8</v>
      </c>
      <c r="C38" s="199">
        <v>58</v>
      </c>
      <c r="D38" s="93" t="s">
        <v>100</v>
      </c>
      <c r="E38" s="142">
        <v>44365</v>
      </c>
      <c r="F38" s="94" t="s">
        <v>5</v>
      </c>
      <c r="G38" s="94"/>
      <c r="H38" s="100"/>
    </row>
    <row r="39" spans="1:8" s="8" customFormat="1" ht="14.5">
      <c r="A39" s="90">
        <v>2.2000000000000002</v>
      </c>
      <c r="B39" s="91">
        <v>8</v>
      </c>
      <c r="C39" s="199">
        <v>103</v>
      </c>
      <c r="D39" s="93" t="s">
        <v>123</v>
      </c>
      <c r="E39" s="142">
        <v>44365</v>
      </c>
      <c r="F39" s="94" t="s">
        <v>5</v>
      </c>
      <c r="G39" s="94"/>
      <c r="H39" s="100"/>
    </row>
    <row r="40" spans="1:8" s="8" customFormat="1" ht="14.5">
      <c r="A40" s="90">
        <v>2.2000000000000002</v>
      </c>
      <c r="B40" s="91">
        <v>8</v>
      </c>
      <c r="C40" s="199">
        <v>100</v>
      </c>
      <c r="D40" s="93" t="s">
        <v>124</v>
      </c>
      <c r="E40" s="142">
        <v>44365</v>
      </c>
      <c r="F40" s="94" t="s">
        <v>5</v>
      </c>
      <c r="G40" s="94"/>
      <c r="H40" s="100"/>
    </row>
    <row r="41" spans="1:8" s="8" customFormat="1" ht="14.5">
      <c r="A41" s="90">
        <v>2.2000000000000002</v>
      </c>
      <c r="B41" s="91">
        <v>8</v>
      </c>
      <c r="C41" s="199">
        <v>101</v>
      </c>
      <c r="D41" s="93" t="s">
        <v>125</v>
      </c>
      <c r="E41" s="142">
        <v>44365</v>
      </c>
      <c r="F41" s="94" t="s">
        <v>5</v>
      </c>
      <c r="G41" s="94"/>
      <c r="H41" s="100"/>
    </row>
    <row r="42" spans="1:8" s="8" customFormat="1" ht="14.5">
      <c r="A42" s="90">
        <v>2.2000000000000002</v>
      </c>
      <c r="B42" s="91">
        <v>8</v>
      </c>
      <c r="C42" s="199">
        <v>135</v>
      </c>
      <c r="D42" s="276" t="s">
        <v>534</v>
      </c>
      <c r="E42" s="142">
        <v>44365</v>
      </c>
      <c r="F42" s="94" t="s">
        <v>5</v>
      </c>
      <c r="G42" s="94"/>
      <c r="H42" s="100"/>
    </row>
    <row r="43" spans="1:8" s="8" customFormat="1" ht="14.5">
      <c r="A43" s="85" t="s">
        <v>126</v>
      </c>
      <c r="B43" s="195" t="s">
        <v>96</v>
      </c>
      <c r="C43" s="87" t="s">
        <v>127</v>
      </c>
      <c r="D43" s="88" t="s">
        <v>128</v>
      </c>
      <c r="E43" s="195" t="s">
        <v>96</v>
      </c>
      <c r="F43" s="95" t="s">
        <v>5</v>
      </c>
      <c r="G43" s="216">
        <v>44413</v>
      </c>
      <c r="H43" s="98"/>
    </row>
    <row r="44" spans="1:8" s="8" customFormat="1" ht="43.5">
      <c r="A44" s="85" t="s">
        <v>126</v>
      </c>
      <c r="B44" s="195" t="s">
        <v>96</v>
      </c>
      <c r="C44" s="87" t="s">
        <v>129</v>
      </c>
      <c r="D44" s="88" t="s">
        <v>130</v>
      </c>
      <c r="E44" s="195" t="s">
        <v>96</v>
      </c>
      <c r="F44" s="95" t="s">
        <v>5</v>
      </c>
      <c r="G44" s="216">
        <v>44413</v>
      </c>
      <c r="H44" s="98"/>
    </row>
    <row r="45" spans="1:8" s="8" customFormat="1" ht="14.5">
      <c r="A45" s="85" t="s">
        <v>126</v>
      </c>
      <c r="B45" s="195" t="s">
        <v>96</v>
      </c>
      <c r="C45" s="87" t="s">
        <v>131</v>
      </c>
      <c r="D45" s="88" t="s">
        <v>132</v>
      </c>
      <c r="E45" s="195" t="s">
        <v>96</v>
      </c>
      <c r="F45" s="95" t="s">
        <v>5</v>
      </c>
      <c r="G45" s="216">
        <v>44413</v>
      </c>
      <c r="H45" s="98"/>
    </row>
    <row r="46" spans="1:8" s="8" customFormat="1" ht="14.5">
      <c r="A46" s="90" t="s">
        <v>133</v>
      </c>
      <c r="B46" s="196" t="s">
        <v>96</v>
      </c>
      <c r="C46" s="92" t="s">
        <v>134</v>
      </c>
      <c r="D46" s="93" t="s">
        <v>135</v>
      </c>
      <c r="E46" s="196" t="s">
        <v>96</v>
      </c>
      <c r="F46" s="94" t="s">
        <v>5</v>
      </c>
      <c r="G46" s="215">
        <v>44425</v>
      </c>
      <c r="H46" s="99"/>
    </row>
    <row r="47" spans="1:8" s="8" customFormat="1" ht="14.5">
      <c r="A47" s="90" t="s">
        <v>133</v>
      </c>
      <c r="B47" s="196" t="s">
        <v>96</v>
      </c>
      <c r="C47" s="92" t="s">
        <v>136</v>
      </c>
      <c r="D47" s="93" t="s">
        <v>137</v>
      </c>
      <c r="E47" s="196" t="s">
        <v>96</v>
      </c>
      <c r="F47" s="94" t="s">
        <v>5</v>
      </c>
      <c r="G47" s="215">
        <v>44425</v>
      </c>
      <c r="H47" s="99"/>
    </row>
    <row r="48" spans="1:8" s="8" customFormat="1" ht="14.5">
      <c r="A48" s="90" t="s">
        <v>133</v>
      </c>
      <c r="B48" s="196" t="s">
        <v>96</v>
      </c>
      <c r="C48" s="92" t="s">
        <v>138</v>
      </c>
      <c r="D48" s="93" t="s">
        <v>139</v>
      </c>
      <c r="E48" s="196" t="s">
        <v>96</v>
      </c>
      <c r="F48" s="94" t="s">
        <v>5</v>
      </c>
      <c r="G48" s="215">
        <v>44425</v>
      </c>
      <c r="H48" s="99"/>
    </row>
    <row r="49" spans="1:8" s="8" customFormat="1" ht="14.5">
      <c r="A49" s="90" t="s">
        <v>133</v>
      </c>
      <c r="B49" s="196" t="s">
        <v>96</v>
      </c>
      <c r="C49" s="92" t="s">
        <v>140</v>
      </c>
      <c r="D49" s="93" t="s">
        <v>141</v>
      </c>
      <c r="E49" s="196" t="s">
        <v>96</v>
      </c>
      <c r="F49" s="94" t="s">
        <v>5</v>
      </c>
      <c r="G49" s="215">
        <v>44425</v>
      </c>
      <c r="H49" s="99"/>
    </row>
    <row r="50" spans="1:8" s="8" customFormat="1" ht="14.5">
      <c r="A50" s="90" t="s">
        <v>133</v>
      </c>
      <c r="B50" s="196" t="s">
        <v>96</v>
      </c>
      <c r="C50" s="92" t="s">
        <v>142</v>
      </c>
      <c r="D50" s="93" t="s">
        <v>143</v>
      </c>
      <c r="E50" s="196" t="s">
        <v>96</v>
      </c>
      <c r="F50" s="94" t="s">
        <v>5</v>
      </c>
      <c r="G50" s="215">
        <v>44425</v>
      </c>
      <c r="H50" s="99"/>
    </row>
    <row r="51" spans="1:8" s="8" customFormat="1" ht="14.5">
      <c r="A51" s="90" t="s">
        <v>133</v>
      </c>
      <c r="B51" s="196" t="s">
        <v>96</v>
      </c>
      <c r="C51" s="92" t="s">
        <v>144</v>
      </c>
      <c r="D51" s="93" t="s">
        <v>145</v>
      </c>
      <c r="E51" s="196" t="s">
        <v>96</v>
      </c>
      <c r="F51" s="94" t="s">
        <v>5</v>
      </c>
      <c r="G51" s="215">
        <v>44425</v>
      </c>
      <c r="H51" s="99"/>
    </row>
    <row r="52" spans="1:8" s="8" customFormat="1" ht="29">
      <c r="A52" s="85">
        <v>2.2999999999999998</v>
      </c>
      <c r="B52" s="86">
        <v>9</v>
      </c>
      <c r="C52" s="87">
        <v>65</v>
      </c>
      <c r="D52" s="88" t="s">
        <v>146</v>
      </c>
      <c r="E52" s="98"/>
      <c r="F52" s="95" t="s">
        <v>441</v>
      </c>
      <c r="G52" s="95"/>
      <c r="H52" s="98"/>
    </row>
    <row r="53" spans="1:8" s="8" customFormat="1" ht="14.5">
      <c r="A53" s="85">
        <v>2.2999999999999998</v>
      </c>
      <c r="B53" s="86">
        <v>9</v>
      </c>
      <c r="C53" s="87">
        <v>112</v>
      </c>
      <c r="D53" s="88" t="s">
        <v>149</v>
      </c>
      <c r="E53" s="98"/>
      <c r="F53" s="95" t="s">
        <v>13</v>
      </c>
      <c r="G53" s="95"/>
      <c r="H53" s="98" t="s">
        <v>442</v>
      </c>
    </row>
    <row r="54" spans="1:8" s="8" customFormat="1" ht="14.5">
      <c r="A54" s="85">
        <v>2.2999999999999998</v>
      </c>
      <c r="B54" s="86">
        <v>9</v>
      </c>
      <c r="C54" s="87">
        <v>118</v>
      </c>
      <c r="D54" s="88" t="s">
        <v>150</v>
      </c>
      <c r="E54" s="98"/>
      <c r="F54" s="95" t="s">
        <v>13</v>
      </c>
      <c r="G54" s="95"/>
      <c r="H54" s="98" t="s">
        <v>442</v>
      </c>
    </row>
    <row r="55" spans="1:8" s="8" customFormat="1" ht="14.5">
      <c r="A55" s="85">
        <v>2.2999999999999998</v>
      </c>
      <c r="B55" s="86">
        <v>9</v>
      </c>
      <c r="C55" s="87">
        <v>119</v>
      </c>
      <c r="D55" s="88" t="s">
        <v>151</v>
      </c>
      <c r="E55" s="98"/>
      <c r="F55" s="95" t="s">
        <v>13</v>
      </c>
      <c r="G55" s="95"/>
      <c r="H55" s="98" t="s">
        <v>442</v>
      </c>
    </row>
    <row r="56" spans="1:8" s="8" customFormat="1" ht="29">
      <c r="A56" s="85">
        <v>2.2999999999999998</v>
      </c>
      <c r="B56" s="86">
        <v>9</v>
      </c>
      <c r="C56" s="87">
        <v>145</v>
      </c>
      <c r="D56" s="88" t="s">
        <v>152</v>
      </c>
      <c r="E56" s="98"/>
      <c r="F56" s="95" t="s">
        <v>13</v>
      </c>
      <c r="G56" s="95"/>
      <c r="H56" s="98" t="s">
        <v>446</v>
      </c>
    </row>
    <row r="57" spans="1:8" s="8" customFormat="1" ht="14.5">
      <c r="A57" s="85">
        <v>2.2999999999999998</v>
      </c>
      <c r="B57" s="86">
        <v>9</v>
      </c>
      <c r="C57" s="87">
        <v>147</v>
      </c>
      <c r="D57" s="88" t="s">
        <v>153</v>
      </c>
      <c r="E57" s="98"/>
      <c r="F57" s="95" t="s">
        <v>441</v>
      </c>
      <c r="G57" s="95"/>
      <c r="H57" s="98"/>
    </row>
    <row r="58" spans="1:8" s="8" customFormat="1" ht="14.5">
      <c r="A58" s="85">
        <v>2.2999999999999998</v>
      </c>
      <c r="B58" s="86">
        <v>9</v>
      </c>
      <c r="C58" s="87" t="s">
        <v>531</v>
      </c>
      <c r="D58" s="88" t="s">
        <v>532</v>
      </c>
      <c r="E58" s="98"/>
      <c r="F58" s="95" t="s">
        <v>441</v>
      </c>
      <c r="G58" s="95"/>
      <c r="H58" s="98"/>
    </row>
    <row r="59" spans="1:8" s="8" customFormat="1" ht="14.5">
      <c r="A59" s="90">
        <v>2.2999999999999998</v>
      </c>
      <c r="B59" s="91">
        <v>10</v>
      </c>
      <c r="C59" s="92">
        <v>114</v>
      </c>
      <c r="D59" s="93" t="s">
        <v>154</v>
      </c>
      <c r="E59" s="99"/>
      <c r="F59" s="92"/>
      <c r="G59" s="92"/>
      <c r="H59" s="99"/>
    </row>
    <row r="60" spans="1:8" s="8" customFormat="1" ht="14.5">
      <c r="A60" s="90">
        <v>2.2999999999999998</v>
      </c>
      <c r="B60" s="91">
        <v>10</v>
      </c>
      <c r="C60" s="92">
        <v>118</v>
      </c>
      <c r="D60" s="93" t="s">
        <v>150</v>
      </c>
      <c r="E60" s="99"/>
      <c r="F60" s="92"/>
      <c r="G60" s="92"/>
      <c r="H60" s="99" t="s">
        <v>443</v>
      </c>
    </row>
    <row r="61" spans="1:8" s="8" customFormat="1" ht="14.5">
      <c r="A61" s="90">
        <v>2.2999999999999998</v>
      </c>
      <c r="B61" s="91">
        <v>10</v>
      </c>
      <c r="C61" s="92">
        <v>119</v>
      </c>
      <c r="D61" s="93" t="s">
        <v>151</v>
      </c>
      <c r="E61" s="99"/>
      <c r="F61" s="92"/>
      <c r="G61" s="92"/>
      <c r="H61" s="99" t="s">
        <v>443</v>
      </c>
    </row>
    <row r="62" spans="1:8" s="8" customFormat="1" ht="29">
      <c r="A62" s="90">
        <v>2.2999999999999998</v>
      </c>
      <c r="B62" s="91">
        <v>10</v>
      </c>
      <c r="C62" s="92">
        <v>145</v>
      </c>
      <c r="D62" s="93" t="s">
        <v>152</v>
      </c>
      <c r="E62" s="99"/>
      <c r="F62" s="92"/>
      <c r="G62" s="92"/>
      <c r="H62" s="99" t="s">
        <v>447</v>
      </c>
    </row>
    <row r="63" spans="1:8" s="8" customFormat="1" ht="29">
      <c r="A63" s="90">
        <v>2.2999999999999998</v>
      </c>
      <c r="B63" s="91">
        <v>10</v>
      </c>
      <c r="C63" s="92">
        <v>148</v>
      </c>
      <c r="D63" s="93" t="s">
        <v>155</v>
      </c>
      <c r="E63" s="99"/>
      <c r="F63" s="92"/>
      <c r="G63" s="92"/>
      <c r="H63" s="99"/>
    </row>
    <row r="64" spans="1:8" s="8" customFormat="1" ht="29">
      <c r="A64" s="85">
        <v>2.2999999999999998</v>
      </c>
      <c r="B64" s="86">
        <v>11</v>
      </c>
      <c r="C64" s="87">
        <v>119</v>
      </c>
      <c r="D64" s="88" t="s">
        <v>151</v>
      </c>
      <c r="E64" s="98"/>
      <c r="F64" s="95"/>
      <c r="G64" s="95"/>
      <c r="H64" s="98" t="s">
        <v>445</v>
      </c>
    </row>
    <row r="65" spans="1:8" s="8" customFormat="1" ht="29">
      <c r="A65" s="85">
        <v>2.2999999999999998</v>
      </c>
      <c r="B65" s="86">
        <v>11</v>
      </c>
      <c r="C65" s="87">
        <v>122</v>
      </c>
      <c r="D65" s="88" t="s">
        <v>533</v>
      </c>
      <c r="E65" s="98"/>
      <c r="F65" s="95"/>
      <c r="G65" s="95"/>
      <c r="H65" s="98"/>
    </row>
    <row r="66" spans="1:8" s="8" customFormat="1" ht="29">
      <c r="A66" s="90">
        <v>2.2999999999999998</v>
      </c>
      <c r="B66" s="91">
        <v>12</v>
      </c>
      <c r="C66" s="92">
        <v>112</v>
      </c>
      <c r="D66" s="93" t="s">
        <v>149</v>
      </c>
      <c r="E66" s="99"/>
      <c r="F66" s="92"/>
      <c r="G66" s="92"/>
      <c r="H66" s="99" t="s">
        <v>444</v>
      </c>
    </row>
    <row r="67" spans="1:8" s="8" customFormat="1" ht="29">
      <c r="A67" s="90">
        <v>2.2999999999999998</v>
      </c>
      <c r="B67" s="91">
        <v>12</v>
      </c>
      <c r="C67" s="92">
        <v>118</v>
      </c>
      <c r="D67" s="93" t="s">
        <v>150</v>
      </c>
      <c r="E67" s="99"/>
      <c r="F67" s="92"/>
      <c r="G67" s="92"/>
      <c r="H67" s="99" t="s">
        <v>444</v>
      </c>
    </row>
    <row r="68" spans="1:8" s="8" customFormat="1" ht="29">
      <c r="A68" s="90">
        <v>2.2999999999999998</v>
      </c>
      <c r="B68" s="91">
        <v>12</v>
      </c>
      <c r="C68" s="92">
        <v>146</v>
      </c>
      <c r="D68" s="93" t="s">
        <v>157</v>
      </c>
      <c r="E68" s="99"/>
      <c r="F68" s="92"/>
      <c r="G68" s="92"/>
      <c r="H68" s="99"/>
    </row>
    <row r="69" spans="1:8" s="51" customFormat="1" ht="16" customHeight="1">
      <c r="A69" s="59"/>
      <c r="B69" s="59"/>
      <c r="C69" s="59">
        <v>50</v>
      </c>
      <c r="D69" s="79" t="s">
        <v>158</v>
      </c>
      <c r="E69" s="73"/>
      <c r="F69" s="73"/>
      <c r="G69" s="73"/>
      <c r="H69" s="54" t="s">
        <v>159</v>
      </c>
    </row>
    <row r="70" spans="1:8" s="51" customFormat="1" ht="58">
      <c r="A70" s="59"/>
      <c r="B70" s="59"/>
      <c r="C70" s="59">
        <v>67</v>
      </c>
      <c r="D70" s="79" t="s">
        <v>160</v>
      </c>
      <c r="E70" s="73"/>
      <c r="F70" s="73"/>
      <c r="G70" s="73"/>
      <c r="H70" s="80" t="s">
        <v>161</v>
      </c>
    </row>
    <row r="71" spans="1:8" s="8" customFormat="1" ht="58">
      <c r="A71" s="85"/>
      <c r="B71" s="86"/>
      <c r="C71" s="87">
        <v>74</v>
      </c>
      <c r="D71" s="88" t="s">
        <v>147</v>
      </c>
      <c r="E71" s="98"/>
      <c r="F71" s="95"/>
      <c r="G71" s="95"/>
      <c r="H71" s="80" t="s">
        <v>148</v>
      </c>
    </row>
    <row r="72" spans="1:8" ht="14.5"/>
    <row r="73" spans="1:8" ht="14.5"/>
    <row r="74" spans="1:8" ht="14.5">
      <c r="F74" s="149"/>
      <c r="G74" s="9"/>
    </row>
    <row r="75" spans="1:8" ht="14.5">
      <c r="F75" s="149"/>
      <c r="G75" s="9"/>
    </row>
    <row r="76" spans="1:8" ht="14.5">
      <c r="E76" s="9"/>
      <c r="F76" s="149"/>
      <c r="G76" s="9"/>
      <c r="H76" s="9"/>
    </row>
    <row r="77" spans="1:8" ht="14.5">
      <c r="E77" s="9"/>
      <c r="F77" s="149"/>
      <c r="G77" s="9"/>
      <c r="H77" s="9"/>
    </row>
    <row r="78" spans="1:8" ht="14.5">
      <c r="E78" s="9"/>
      <c r="F78" s="149"/>
      <c r="G78" s="9"/>
      <c r="H78" s="9"/>
    </row>
    <row r="79" spans="1:8" ht="14.5">
      <c r="E79" s="9"/>
      <c r="F79" s="149"/>
      <c r="G79" s="9"/>
      <c r="H79" s="9"/>
    </row>
    <row r="80" spans="1:8" ht="14.5">
      <c r="E80" s="9"/>
      <c r="F80" s="149"/>
      <c r="G80" s="9"/>
      <c r="H80" s="9"/>
    </row>
    <row r="81" spans="5:8" ht="14.5">
      <c r="E81" s="9"/>
      <c r="F81" s="149"/>
      <c r="G81" s="9"/>
      <c r="H81" s="9"/>
    </row>
    <row r="82" spans="5:8" ht="14.5">
      <c r="E82" s="9"/>
      <c r="F82" s="149"/>
      <c r="G82" s="9"/>
      <c r="H82" s="9"/>
    </row>
    <row r="83" spans="5:8" ht="14.5">
      <c r="E83" s="9"/>
      <c r="F83" s="149"/>
      <c r="G83" s="9"/>
      <c r="H83" s="9"/>
    </row>
    <row r="84" spans="5:8" ht="14.5">
      <c r="E84" s="9"/>
      <c r="F84" s="149"/>
      <c r="G84" s="9"/>
      <c r="H84" s="9"/>
    </row>
    <row r="85" spans="5:8" ht="14.5">
      <c r="E85" s="9"/>
      <c r="F85" s="149"/>
      <c r="G85" s="9"/>
      <c r="H85" s="9"/>
    </row>
    <row r="86" spans="5:8" ht="14.5">
      <c r="E86" s="9"/>
      <c r="F86" s="149"/>
      <c r="G86" s="9"/>
      <c r="H86" s="9"/>
    </row>
    <row r="87" spans="5:8" ht="14.5">
      <c r="E87" s="9"/>
      <c r="F87" s="149"/>
      <c r="G87" s="9"/>
      <c r="H87" s="9"/>
    </row>
    <row r="88" spans="5:8" ht="14.5">
      <c r="E88" s="9"/>
      <c r="F88" s="149"/>
      <c r="G88" s="9"/>
      <c r="H88" s="9"/>
    </row>
    <row r="89" spans="5:8" ht="14.5">
      <c r="E89" s="9"/>
      <c r="F89" s="149"/>
      <c r="G89" s="9"/>
      <c r="H89" s="9"/>
    </row>
    <row r="90" spans="5:8" ht="14.5">
      <c r="E90" s="9"/>
      <c r="F90" s="149"/>
      <c r="G90" s="9"/>
      <c r="H90" s="9"/>
    </row>
    <row r="91" spans="5:8" ht="14.5">
      <c r="E91" s="9"/>
      <c r="F91" s="149"/>
      <c r="G91" s="9"/>
      <c r="H91" s="9"/>
    </row>
    <row r="92" spans="5:8" ht="14.5">
      <c r="E92" s="9"/>
      <c r="F92" s="149"/>
      <c r="G92" s="9"/>
      <c r="H92" s="9"/>
    </row>
    <row r="93" spans="5:8" ht="14.5">
      <c r="E93" s="9"/>
      <c r="F93" s="149"/>
      <c r="G93" s="9"/>
      <c r="H93" s="9"/>
    </row>
    <row r="94" spans="5:8" ht="14.5">
      <c r="E94" s="9"/>
      <c r="F94" s="149"/>
      <c r="G94" s="9"/>
      <c r="H94" s="9"/>
    </row>
    <row r="95" spans="5:8" ht="14.5">
      <c r="E95" s="9"/>
      <c r="F95" s="149"/>
      <c r="G95" s="9"/>
      <c r="H95" s="9"/>
    </row>
    <row r="96" spans="5:8" ht="14.5">
      <c r="E96" s="9"/>
      <c r="F96" s="149"/>
      <c r="G96" s="9"/>
      <c r="H96" s="9"/>
    </row>
    <row r="97" spans="5:8" ht="14.5">
      <c r="E97" s="9"/>
      <c r="F97" s="149"/>
      <c r="G97" s="9"/>
      <c r="H97" s="9"/>
    </row>
    <row r="98" spans="5:8" ht="14.5">
      <c r="E98" s="9"/>
      <c r="F98" s="149"/>
      <c r="G98" s="9"/>
      <c r="H98" s="9"/>
    </row>
    <row r="99" spans="5:8" ht="14.5">
      <c r="E99" s="9"/>
      <c r="F99" s="149"/>
      <c r="G99" s="9"/>
      <c r="H99" s="9"/>
    </row>
    <row r="100" spans="5:8" ht="14.5">
      <c r="E100" s="9"/>
      <c r="F100" s="149"/>
      <c r="G100" s="9"/>
      <c r="H100" s="9"/>
    </row>
    <row r="101" spans="5:8" ht="14.5">
      <c r="E101" s="9"/>
      <c r="F101" s="149"/>
      <c r="G101" s="9"/>
      <c r="H101" s="9"/>
    </row>
    <row r="102" spans="5:8" ht="14.5">
      <c r="E102" s="9"/>
      <c r="F102" s="149"/>
      <c r="G102" s="9"/>
      <c r="H102" s="9"/>
    </row>
    <row r="103" spans="5:8" ht="14.5">
      <c r="E103" s="9"/>
      <c r="F103" s="149"/>
      <c r="G103" s="9"/>
      <c r="H103" s="9"/>
    </row>
    <row r="104" spans="5:8" ht="14.5">
      <c r="E104" s="9"/>
      <c r="F104" s="149"/>
      <c r="G104" s="9"/>
      <c r="H104" s="9"/>
    </row>
    <row r="105" spans="5:8" ht="14.5">
      <c r="E105" s="9"/>
      <c r="F105" s="149"/>
      <c r="G105" s="9"/>
      <c r="H105" s="9"/>
    </row>
    <row r="106" spans="5:8" ht="14.5">
      <c r="E106" s="9"/>
      <c r="F106" s="149"/>
      <c r="G106" s="9"/>
      <c r="H106" s="9"/>
    </row>
    <row r="107" spans="5:8" ht="14.5">
      <c r="E107" s="9"/>
      <c r="F107" s="149"/>
      <c r="G107" s="9"/>
      <c r="H107" s="9"/>
    </row>
    <row r="108" spans="5:8" ht="14.5">
      <c r="E108" s="9"/>
      <c r="F108" s="149"/>
      <c r="G108" s="9"/>
      <c r="H108" s="9"/>
    </row>
    <row r="109" spans="5:8" ht="14.5">
      <c r="E109" s="9"/>
      <c r="F109" s="149"/>
      <c r="G109" s="9"/>
      <c r="H109" s="9"/>
    </row>
    <row r="110" spans="5:8" ht="14.5">
      <c r="E110" s="9"/>
      <c r="F110" s="149"/>
      <c r="G110" s="9"/>
      <c r="H110" s="9"/>
    </row>
    <row r="111" spans="5:8" ht="14.5">
      <c r="E111" s="9"/>
      <c r="F111" s="149"/>
      <c r="G111" s="9"/>
      <c r="H111" s="9"/>
    </row>
    <row r="112" spans="5:8" ht="14.5">
      <c r="E112" s="9"/>
      <c r="F112" s="149"/>
      <c r="G112" s="9"/>
      <c r="H112" s="9"/>
    </row>
    <row r="113" spans="5:8" ht="14.5">
      <c r="E113" s="9"/>
      <c r="F113" s="149"/>
      <c r="G113" s="9"/>
      <c r="H113" s="9"/>
    </row>
    <row r="114" spans="5:8" ht="14.5">
      <c r="E114" s="9"/>
      <c r="F114" s="149"/>
      <c r="G114" s="9"/>
      <c r="H114" s="9"/>
    </row>
    <row r="115" spans="5:8" ht="14.5">
      <c r="E115" s="9"/>
      <c r="F115" s="149"/>
      <c r="G115" s="9"/>
      <c r="H115" s="9"/>
    </row>
    <row r="116" spans="5:8" ht="14.5">
      <c r="E116" s="9"/>
      <c r="F116" s="149"/>
      <c r="G116" s="9"/>
      <c r="H116" s="9"/>
    </row>
    <row r="117" spans="5:8" ht="14.5">
      <c r="E117" s="9"/>
      <c r="F117" s="149"/>
      <c r="G117" s="9"/>
      <c r="H117" s="9"/>
    </row>
    <row r="118" spans="5:8" ht="14.5">
      <c r="E118" s="9"/>
      <c r="F118" s="149"/>
      <c r="G118" s="9"/>
      <c r="H118" s="9"/>
    </row>
    <row r="119" spans="5:8" ht="14.5">
      <c r="E119" s="9"/>
      <c r="F119" s="149"/>
      <c r="G119" s="9"/>
      <c r="H119" s="9"/>
    </row>
    <row r="120" spans="5:8" ht="14.5">
      <c r="E120" s="9"/>
      <c r="F120" s="149"/>
      <c r="G120" s="9"/>
      <c r="H120" s="9"/>
    </row>
    <row r="121" spans="5:8" ht="14.5">
      <c r="E121" s="9"/>
      <c r="F121" s="149"/>
      <c r="G121" s="9"/>
      <c r="H121" s="9"/>
    </row>
    <row r="122" spans="5:8" ht="14.5">
      <c r="E122" s="9"/>
      <c r="F122" s="149"/>
      <c r="G122" s="9"/>
      <c r="H122" s="9"/>
    </row>
    <row r="123" spans="5:8" ht="14.5">
      <c r="E123" s="9"/>
      <c r="F123" s="149"/>
      <c r="G123" s="9"/>
      <c r="H123" s="9"/>
    </row>
    <row r="124" spans="5:8" ht="14.5">
      <c r="E124" s="9"/>
      <c r="F124" s="149"/>
      <c r="G124" s="9"/>
      <c r="H124" s="9"/>
    </row>
    <row r="125" spans="5:8" ht="14.5">
      <c r="E125" s="9"/>
      <c r="F125" s="149"/>
      <c r="G125" s="9"/>
      <c r="H125" s="9"/>
    </row>
    <row r="126" spans="5:8" ht="14.5">
      <c r="E126" s="9"/>
      <c r="F126" s="149"/>
      <c r="G126" s="9"/>
      <c r="H126" s="9"/>
    </row>
    <row r="127" spans="5:8" ht="14.5">
      <c r="E127" s="9"/>
      <c r="F127" s="149"/>
      <c r="G127" s="9"/>
      <c r="H127" s="9"/>
    </row>
    <row r="128" spans="5:8" ht="14.5">
      <c r="E128" s="9"/>
      <c r="F128" s="149"/>
      <c r="G128" s="9"/>
      <c r="H128" s="9"/>
    </row>
    <row r="129" spans="5:8" ht="14.5">
      <c r="E129" s="9"/>
      <c r="F129" s="149"/>
      <c r="G129" s="9"/>
      <c r="H129" s="9"/>
    </row>
    <row r="130" spans="5:8" ht="14.5">
      <c r="E130" s="9"/>
      <c r="F130" s="149"/>
      <c r="G130" s="9"/>
      <c r="H130" s="9"/>
    </row>
    <row r="131" spans="5:8" ht="14.5">
      <c r="E131" s="9"/>
      <c r="F131" s="149"/>
      <c r="G131" s="9"/>
      <c r="H131" s="9"/>
    </row>
    <row r="132" spans="5:8" ht="14.5">
      <c r="E132" s="9"/>
      <c r="F132" s="149"/>
      <c r="G132" s="9"/>
      <c r="H132" s="9"/>
    </row>
    <row r="133" spans="5:8" ht="14.5">
      <c r="E133" s="9"/>
      <c r="F133" s="149"/>
      <c r="G133" s="9"/>
      <c r="H133" s="9"/>
    </row>
    <row r="134" spans="5:8" ht="14.5">
      <c r="E134" s="9"/>
      <c r="F134" s="149"/>
      <c r="G134" s="9"/>
      <c r="H134" s="9"/>
    </row>
    <row r="135" spans="5:8" ht="14.5">
      <c r="E135" s="9"/>
      <c r="F135" s="149"/>
      <c r="G135" s="9"/>
      <c r="H135" s="9"/>
    </row>
    <row r="136" spans="5:8" ht="14.5">
      <c r="E136" s="9"/>
      <c r="F136" s="149"/>
      <c r="G136" s="9"/>
      <c r="H136" s="9"/>
    </row>
    <row r="137" spans="5:8" ht="14.5">
      <c r="E137" s="9"/>
      <c r="F137" s="149"/>
      <c r="G137" s="9"/>
      <c r="H137" s="9"/>
    </row>
    <row r="138" spans="5:8" ht="14.5">
      <c r="E138" s="9"/>
      <c r="F138" s="149"/>
      <c r="G138" s="9"/>
      <c r="H138" s="9"/>
    </row>
    <row r="139" spans="5:8" ht="14.5">
      <c r="E139" s="9"/>
      <c r="F139" s="149"/>
      <c r="G139" s="9"/>
      <c r="H139" s="9"/>
    </row>
    <row r="140" spans="5:8" ht="14.5">
      <c r="E140" s="9"/>
      <c r="F140" s="149"/>
      <c r="G140" s="9"/>
      <c r="H140" s="9"/>
    </row>
    <row r="141" spans="5:8" ht="14.5">
      <c r="E141" s="9"/>
      <c r="F141" s="149"/>
      <c r="G141" s="9"/>
      <c r="H141" s="9"/>
    </row>
    <row r="142" spans="5:8" ht="14.5">
      <c r="E142" s="9"/>
      <c r="F142" s="149"/>
      <c r="G142" s="9"/>
      <c r="H142" s="9"/>
    </row>
    <row r="143" spans="5:8" ht="14.5">
      <c r="E143" s="9"/>
      <c r="F143" s="149"/>
      <c r="G143" s="9"/>
      <c r="H143" s="9"/>
    </row>
    <row r="144" spans="5:8" ht="14.5">
      <c r="E144" s="9"/>
      <c r="F144" s="149"/>
      <c r="G144" s="9"/>
      <c r="H144" s="9"/>
    </row>
    <row r="145" spans="5:8" ht="14.5">
      <c r="E145" s="9"/>
      <c r="F145" s="149"/>
      <c r="G145" s="9"/>
      <c r="H145" s="9"/>
    </row>
    <row r="146" spans="5:8" ht="14.5">
      <c r="E146" s="9"/>
      <c r="F146" s="149"/>
      <c r="G146" s="9"/>
      <c r="H146" s="9"/>
    </row>
    <row r="147" spans="5:8" ht="14.5">
      <c r="E147" s="9"/>
      <c r="F147" s="149"/>
      <c r="G147" s="9"/>
      <c r="H147" s="9"/>
    </row>
    <row r="148" spans="5:8" ht="14.5">
      <c r="E148" s="9"/>
      <c r="F148" s="149"/>
      <c r="G148" s="9"/>
      <c r="H148" s="9"/>
    </row>
    <row r="149" spans="5:8" ht="14.5">
      <c r="E149" s="9"/>
      <c r="F149" s="149"/>
      <c r="G149" s="9"/>
      <c r="H149" s="9"/>
    </row>
    <row r="150" spans="5:8" ht="14.5">
      <c r="E150" s="9"/>
      <c r="F150" s="149"/>
      <c r="G150" s="9"/>
      <c r="H150" s="9"/>
    </row>
    <row r="151" spans="5:8" ht="14.5">
      <c r="E151" s="9"/>
      <c r="F151" s="149"/>
      <c r="G151" s="9"/>
      <c r="H151" s="9"/>
    </row>
    <row r="152" spans="5:8" ht="14.5">
      <c r="E152" s="9"/>
      <c r="F152" s="149"/>
      <c r="G152" s="9"/>
      <c r="H152" s="9"/>
    </row>
    <row r="153" spans="5:8" ht="14.5">
      <c r="E153" s="9"/>
      <c r="F153" s="149"/>
      <c r="G153" s="9"/>
      <c r="H153" s="9"/>
    </row>
    <row r="154" spans="5:8" ht="14.5">
      <c r="E154" s="9"/>
      <c r="F154" s="149"/>
      <c r="G154" s="9"/>
      <c r="H154" s="9"/>
    </row>
    <row r="155" spans="5:8" ht="14.5">
      <c r="E155" s="9"/>
      <c r="F155" s="149"/>
      <c r="G155" s="9"/>
      <c r="H155" s="9"/>
    </row>
    <row r="156" spans="5:8" ht="14.5">
      <c r="E156" s="9"/>
      <c r="F156" s="149"/>
      <c r="G156" s="9"/>
      <c r="H156" s="9"/>
    </row>
    <row r="157" spans="5:8" ht="14.5">
      <c r="E157" s="9"/>
      <c r="F157" s="149"/>
      <c r="G157" s="9"/>
      <c r="H157" s="9"/>
    </row>
    <row r="158" spans="5:8" ht="14.5">
      <c r="E158" s="9"/>
      <c r="F158" s="149"/>
      <c r="G158" s="9"/>
      <c r="H158" s="9"/>
    </row>
    <row r="159" spans="5:8" ht="14.5">
      <c r="E159" s="9"/>
      <c r="F159" s="149"/>
      <c r="G159" s="9"/>
      <c r="H159" s="9"/>
    </row>
    <row r="160" spans="5:8" ht="14.5">
      <c r="E160" s="9"/>
      <c r="F160" s="149"/>
      <c r="G160" s="9"/>
      <c r="H160" s="9"/>
    </row>
    <row r="161" spans="5:8" ht="14.5">
      <c r="E161" s="9"/>
      <c r="F161" s="149"/>
      <c r="G161" s="9"/>
      <c r="H161" s="9"/>
    </row>
    <row r="162" spans="5:8" ht="14.5">
      <c r="E162" s="9"/>
      <c r="F162" s="149"/>
      <c r="G162" s="9"/>
      <c r="H162" s="9"/>
    </row>
    <row r="163" spans="5:8" ht="14.5">
      <c r="E163" s="9"/>
      <c r="F163" s="149"/>
      <c r="G163" s="9"/>
      <c r="H163" s="9"/>
    </row>
    <row r="164" spans="5:8" ht="14.5">
      <c r="E164" s="9"/>
      <c r="F164" s="149"/>
      <c r="G164" s="9"/>
      <c r="H164" s="9"/>
    </row>
    <row r="165" spans="5:8" ht="14.5">
      <c r="E165" s="9"/>
      <c r="F165" s="149"/>
      <c r="G165" s="9"/>
      <c r="H165" s="9"/>
    </row>
    <row r="166" spans="5:8" ht="14.5">
      <c r="E166" s="9"/>
      <c r="F166" s="149"/>
      <c r="G166" s="9"/>
      <c r="H166" s="9"/>
    </row>
    <row r="167" spans="5:8" ht="14.5">
      <c r="E167" s="9"/>
      <c r="F167" s="149"/>
      <c r="G167" s="9"/>
      <c r="H167" s="9"/>
    </row>
    <row r="168" spans="5:8" ht="14.5">
      <c r="E168" s="9"/>
      <c r="F168" s="149"/>
      <c r="G168" s="9"/>
      <c r="H168" s="9"/>
    </row>
    <row r="169" spans="5:8" ht="14.5">
      <c r="E169" s="9"/>
      <c r="F169" s="149"/>
      <c r="G169" s="9"/>
      <c r="H169" s="9"/>
    </row>
    <row r="170" spans="5:8" ht="14.5">
      <c r="E170" s="9"/>
      <c r="F170" s="149"/>
      <c r="G170" s="9"/>
      <c r="H170" s="9"/>
    </row>
    <row r="171" spans="5:8" ht="14.5">
      <c r="E171" s="9"/>
      <c r="F171" s="149"/>
      <c r="G171" s="9"/>
      <c r="H171" s="9"/>
    </row>
    <row r="172" spans="5:8" ht="14.5">
      <c r="E172" s="9"/>
      <c r="F172" s="149"/>
      <c r="G172" s="9"/>
      <c r="H172" s="9"/>
    </row>
    <row r="173" spans="5:8" ht="14.5">
      <c r="E173" s="9"/>
      <c r="F173" s="149"/>
      <c r="G173" s="9"/>
      <c r="H173" s="9"/>
    </row>
    <row r="174" spans="5:8" ht="14.5">
      <c r="E174" s="9"/>
      <c r="F174" s="149"/>
      <c r="G174" s="9"/>
      <c r="H174" s="9"/>
    </row>
    <row r="175" spans="5:8" ht="14.5">
      <c r="E175" s="9"/>
      <c r="F175" s="149"/>
      <c r="G175" s="9"/>
      <c r="H175" s="9"/>
    </row>
    <row r="176" spans="5:8" ht="14.5">
      <c r="E176" s="9"/>
      <c r="F176" s="149"/>
      <c r="G176" s="9"/>
      <c r="H176" s="9"/>
    </row>
    <row r="177" spans="5:8" ht="14.5">
      <c r="E177" s="9"/>
      <c r="F177" s="149"/>
      <c r="G177" s="9"/>
      <c r="H177" s="9"/>
    </row>
    <row r="178" spans="5:8" ht="14.5">
      <c r="E178" s="9"/>
      <c r="F178" s="149"/>
      <c r="G178" s="9"/>
      <c r="H178" s="9"/>
    </row>
    <row r="179" spans="5:8" ht="14.5">
      <c r="E179" s="9"/>
      <c r="F179" s="149"/>
      <c r="G179" s="9"/>
      <c r="H179" s="9"/>
    </row>
    <row r="180" spans="5:8" ht="14.5">
      <c r="E180" s="9"/>
      <c r="F180" s="149"/>
      <c r="G180" s="9"/>
      <c r="H180" s="9"/>
    </row>
    <row r="181" spans="5:8" ht="14.5">
      <c r="E181" s="9"/>
      <c r="F181" s="149"/>
      <c r="G181" s="9"/>
      <c r="H181" s="9"/>
    </row>
    <row r="182" spans="5:8" ht="14.5">
      <c r="E182" s="9"/>
      <c r="F182" s="149"/>
      <c r="G182" s="9"/>
      <c r="H182" s="9"/>
    </row>
    <row r="183" spans="5:8" ht="14.5">
      <c r="E183" s="9"/>
      <c r="F183" s="149"/>
      <c r="G183" s="9"/>
      <c r="H183" s="9"/>
    </row>
    <row r="184" spans="5:8" ht="14.5">
      <c r="E184" s="9"/>
      <c r="F184" s="149"/>
      <c r="G184" s="9"/>
      <c r="H184" s="9"/>
    </row>
    <row r="185" spans="5:8" ht="14.5">
      <c r="E185" s="9"/>
      <c r="F185" s="149"/>
      <c r="G185" s="9"/>
      <c r="H185" s="9"/>
    </row>
    <row r="186" spans="5:8" ht="14.5">
      <c r="E186" s="9"/>
      <c r="F186" s="149"/>
      <c r="G186" s="9"/>
      <c r="H186" s="9"/>
    </row>
    <row r="187" spans="5:8" ht="14.5">
      <c r="E187" s="9"/>
      <c r="F187" s="149"/>
      <c r="G187" s="9"/>
      <c r="H187" s="9"/>
    </row>
    <row r="188" spans="5:8" ht="14.5">
      <c r="E188" s="9"/>
      <c r="F188" s="149"/>
      <c r="G188" s="9"/>
      <c r="H188" s="9"/>
    </row>
    <row r="189" spans="5:8" ht="14.5">
      <c r="E189" s="9"/>
      <c r="F189" s="149"/>
      <c r="G189" s="9"/>
      <c r="H189" s="9"/>
    </row>
    <row r="190" spans="5:8" ht="14.5">
      <c r="E190" s="9"/>
      <c r="F190" s="149"/>
      <c r="G190" s="9"/>
      <c r="H190" s="9"/>
    </row>
    <row r="191" spans="5:8" ht="14.5">
      <c r="E191" s="9"/>
      <c r="F191" s="149"/>
      <c r="G191" s="9"/>
      <c r="H191" s="9"/>
    </row>
    <row r="192" spans="5:8" ht="14.5">
      <c r="E192" s="9"/>
      <c r="F192" s="149"/>
      <c r="G192" s="9"/>
      <c r="H192" s="9"/>
    </row>
    <row r="193" spans="5:8" ht="14.5">
      <c r="E193" s="9"/>
      <c r="F193" s="149"/>
      <c r="G193" s="9"/>
      <c r="H193" s="9"/>
    </row>
    <row r="194" spans="5:8" ht="14.5">
      <c r="E194" s="9"/>
      <c r="F194" s="149"/>
      <c r="G194" s="9"/>
      <c r="H194" s="9"/>
    </row>
    <row r="195" spans="5:8" ht="14.5">
      <c r="E195" s="9"/>
      <c r="F195" s="149"/>
      <c r="G195" s="9"/>
      <c r="H195" s="9"/>
    </row>
    <row r="196" spans="5:8" ht="14.5">
      <c r="E196" s="9"/>
      <c r="F196" s="149"/>
      <c r="G196" s="9"/>
      <c r="H196" s="9"/>
    </row>
    <row r="197" spans="5:8" ht="14.5">
      <c r="E197" s="9"/>
      <c r="F197" s="149"/>
      <c r="G197" s="9"/>
      <c r="H197" s="9"/>
    </row>
    <row r="198" spans="5:8" ht="14.5">
      <c r="E198" s="9"/>
      <c r="F198" s="149"/>
      <c r="G198" s="9"/>
      <c r="H198" s="9"/>
    </row>
    <row r="199" spans="5:8" ht="14.5">
      <c r="E199" s="9"/>
      <c r="F199" s="149"/>
      <c r="G199" s="9"/>
      <c r="H199" s="9"/>
    </row>
    <row r="200" spans="5:8" ht="14.5">
      <c r="E200" s="9"/>
      <c r="F200" s="149"/>
      <c r="G200" s="9"/>
      <c r="H200" s="9"/>
    </row>
    <row r="201" spans="5:8" ht="14.5">
      <c r="E201" s="9"/>
      <c r="F201" s="149"/>
      <c r="G201" s="9"/>
      <c r="H201" s="9"/>
    </row>
    <row r="202" spans="5:8" ht="14.5">
      <c r="E202" s="9"/>
      <c r="F202" s="149"/>
      <c r="G202" s="9"/>
      <c r="H202" s="9"/>
    </row>
    <row r="203" spans="5:8" ht="14.5">
      <c r="E203" s="9"/>
      <c r="F203" s="149"/>
      <c r="G203" s="9"/>
      <c r="H203" s="9"/>
    </row>
    <row r="204" spans="5:8" ht="14.5">
      <c r="E204" s="9"/>
      <c r="F204" s="149"/>
      <c r="G204" s="9"/>
      <c r="H204" s="9"/>
    </row>
    <row r="205" spans="5:8" ht="14.5">
      <c r="E205" s="9"/>
      <c r="F205" s="149"/>
      <c r="G205" s="9"/>
      <c r="H205" s="9"/>
    </row>
    <row r="206" spans="5:8" ht="14.5">
      <c r="E206" s="9"/>
      <c r="F206" s="149"/>
      <c r="G206" s="9"/>
      <c r="H206" s="9"/>
    </row>
    <row r="207" spans="5:8" ht="14.5">
      <c r="E207" s="9"/>
      <c r="F207" s="149"/>
      <c r="G207" s="9"/>
      <c r="H207" s="9"/>
    </row>
    <row r="208" spans="5:8" ht="14.5">
      <c r="E208" s="9"/>
      <c r="F208" s="149"/>
      <c r="G208" s="9"/>
      <c r="H208" s="9"/>
    </row>
    <row r="209" spans="5:8" ht="14.5">
      <c r="E209" s="9"/>
      <c r="F209" s="149"/>
      <c r="G209" s="9"/>
      <c r="H209" s="9"/>
    </row>
    <row r="210" spans="5:8" ht="14.5">
      <c r="E210" s="9"/>
      <c r="F210" s="149"/>
      <c r="G210" s="9"/>
      <c r="H210" s="9"/>
    </row>
    <row r="211" spans="5:8" ht="14.5">
      <c r="E211" s="9"/>
      <c r="F211" s="149"/>
      <c r="G211" s="9"/>
      <c r="H211" s="9"/>
    </row>
    <row r="212" spans="5:8" ht="14.5">
      <c r="E212" s="9"/>
      <c r="F212" s="149"/>
      <c r="G212" s="9"/>
      <c r="H212" s="9"/>
    </row>
    <row r="213" spans="5:8" ht="14.5">
      <c r="E213" s="9"/>
      <c r="F213" s="149"/>
      <c r="G213" s="9"/>
      <c r="H213" s="9"/>
    </row>
    <row r="214" spans="5:8" ht="14.5">
      <c r="E214" s="9"/>
      <c r="F214" s="149"/>
      <c r="G214" s="9"/>
      <c r="H214" s="9"/>
    </row>
    <row r="215" spans="5:8" ht="14.5">
      <c r="E215" s="9"/>
      <c r="F215" s="149"/>
      <c r="G215" s="9"/>
      <c r="H215" s="9"/>
    </row>
    <row r="216" spans="5:8" ht="14.5">
      <c r="E216" s="9"/>
      <c r="F216" s="149"/>
      <c r="G216" s="9"/>
      <c r="H216" s="9"/>
    </row>
    <row r="217" spans="5:8" ht="14.5">
      <c r="E217" s="9"/>
      <c r="F217" s="149"/>
      <c r="G217" s="9"/>
      <c r="H217" s="9"/>
    </row>
    <row r="218" spans="5:8" ht="14.5">
      <c r="E218" s="9"/>
      <c r="F218" s="149"/>
      <c r="G218" s="9"/>
      <c r="H218" s="9"/>
    </row>
    <row r="219" spans="5:8" ht="14.5">
      <c r="E219" s="9"/>
      <c r="F219" s="149"/>
      <c r="G219" s="9"/>
      <c r="H219" s="9"/>
    </row>
    <row r="220" spans="5:8" ht="14.5">
      <c r="E220" s="9"/>
      <c r="F220" s="149"/>
      <c r="G220" s="9"/>
      <c r="H220" s="9"/>
    </row>
    <row r="221" spans="5:8" ht="14.5">
      <c r="E221" s="9"/>
      <c r="F221" s="149"/>
      <c r="G221" s="9"/>
      <c r="H221" s="9"/>
    </row>
    <row r="222" spans="5:8" ht="14.5">
      <c r="E222" s="9"/>
      <c r="F222" s="149"/>
      <c r="G222" s="9"/>
      <c r="H222" s="9"/>
    </row>
    <row r="223" spans="5:8" ht="14.5">
      <c r="E223" s="9"/>
      <c r="F223" s="149"/>
      <c r="G223" s="9"/>
      <c r="H223" s="9"/>
    </row>
    <row r="224" spans="5:8" ht="14.5">
      <c r="E224" s="9"/>
      <c r="F224" s="149"/>
      <c r="G224" s="9"/>
      <c r="H224" s="9"/>
    </row>
    <row r="225" spans="5:8" ht="14.5">
      <c r="E225" s="9"/>
      <c r="F225" s="149"/>
      <c r="G225" s="9"/>
      <c r="H225" s="9"/>
    </row>
    <row r="226" spans="5:8" ht="14.5">
      <c r="E226" s="9"/>
      <c r="F226" s="149"/>
      <c r="G226" s="9"/>
      <c r="H226" s="9"/>
    </row>
    <row r="227" spans="5:8" ht="14.5">
      <c r="E227" s="9"/>
      <c r="F227" s="149"/>
      <c r="G227" s="9"/>
      <c r="H227" s="9"/>
    </row>
    <row r="228" spans="5:8" ht="14.5">
      <c r="E228" s="9"/>
      <c r="F228" s="149"/>
      <c r="G228" s="9"/>
      <c r="H228" s="9"/>
    </row>
    <row r="229" spans="5:8" ht="14.5">
      <c r="E229" s="9"/>
      <c r="F229" s="149"/>
      <c r="G229" s="9"/>
      <c r="H229" s="9"/>
    </row>
    <row r="230" spans="5:8" ht="14.5">
      <c r="E230" s="9"/>
      <c r="F230" s="149"/>
      <c r="G230" s="9"/>
      <c r="H230" s="9"/>
    </row>
    <row r="231" spans="5:8" ht="14.5">
      <c r="E231" s="9"/>
      <c r="F231" s="149"/>
      <c r="G231" s="9"/>
      <c r="H231" s="9"/>
    </row>
    <row r="232" spans="5:8" ht="14.5">
      <c r="E232" s="9"/>
      <c r="F232" s="149"/>
      <c r="G232" s="9"/>
      <c r="H232" s="9"/>
    </row>
    <row r="233" spans="5:8" ht="14.5">
      <c r="E233" s="9"/>
      <c r="F233" s="149"/>
      <c r="G233" s="9"/>
      <c r="H233" s="9"/>
    </row>
    <row r="234" spans="5:8" ht="14.5">
      <c r="E234" s="9"/>
      <c r="F234" s="149"/>
      <c r="G234" s="9"/>
      <c r="H234" s="9"/>
    </row>
    <row r="235" spans="5:8" ht="14.5">
      <c r="E235" s="9"/>
      <c r="F235" s="149"/>
      <c r="G235" s="9"/>
      <c r="H235" s="9"/>
    </row>
    <row r="236" spans="5:8" ht="14.5">
      <c r="E236" s="9"/>
      <c r="F236" s="149"/>
      <c r="G236" s="9"/>
      <c r="H236" s="9"/>
    </row>
    <row r="237" spans="5:8" ht="14.5">
      <c r="E237" s="9"/>
      <c r="F237" s="149"/>
      <c r="G237" s="9"/>
      <c r="H237" s="9"/>
    </row>
    <row r="238" spans="5:8" ht="14.5">
      <c r="E238" s="9"/>
      <c r="F238" s="149"/>
      <c r="G238" s="9"/>
      <c r="H238" s="9"/>
    </row>
    <row r="239" spans="5:8" ht="14.5">
      <c r="E239" s="9"/>
      <c r="F239" s="149"/>
      <c r="G239" s="9"/>
      <c r="H239" s="9"/>
    </row>
    <row r="240" spans="5:8" ht="14.5">
      <c r="E240" s="9"/>
      <c r="F240" s="149"/>
      <c r="G240" s="9"/>
      <c r="H240" s="9"/>
    </row>
    <row r="241" spans="5:8" ht="14.5">
      <c r="E241" s="9"/>
      <c r="F241" s="149"/>
      <c r="G241" s="9"/>
      <c r="H241" s="9"/>
    </row>
    <row r="242" spans="5:8" ht="14.5">
      <c r="E242" s="9"/>
      <c r="F242" s="149"/>
      <c r="G242" s="9"/>
      <c r="H242" s="9"/>
    </row>
    <row r="243" spans="5:8" ht="14.5">
      <c r="E243" s="9"/>
      <c r="F243" s="149"/>
      <c r="G243" s="9"/>
      <c r="H243" s="9"/>
    </row>
    <row r="244" spans="5:8" ht="14.5">
      <c r="E244" s="9"/>
      <c r="F244" s="149"/>
      <c r="G244" s="9"/>
      <c r="H244" s="9"/>
    </row>
    <row r="245" spans="5:8" ht="14.5">
      <c r="E245" s="9"/>
      <c r="F245" s="149"/>
      <c r="G245" s="9"/>
      <c r="H245" s="9"/>
    </row>
    <row r="246" spans="5:8" ht="14.5">
      <c r="E246" s="9"/>
      <c r="F246" s="149"/>
      <c r="G246" s="9"/>
      <c r="H246" s="9"/>
    </row>
    <row r="247" spans="5:8" ht="14.5">
      <c r="E247" s="9"/>
      <c r="F247" s="149"/>
      <c r="G247" s="9"/>
      <c r="H247" s="9"/>
    </row>
    <row r="248" spans="5:8" ht="14.5">
      <c r="E248" s="9"/>
      <c r="F248" s="149"/>
      <c r="G248" s="9"/>
      <c r="H248" s="9"/>
    </row>
    <row r="249" spans="5:8" ht="14.5">
      <c r="E249" s="9"/>
      <c r="F249" s="149"/>
      <c r="G249" s="9"/>
      <c r="H249" s="9"/>
    </row>
    <row r="250" spans="5:8" ht="14.5">
      <c r="E250" s="9"/>
      <c r="F250" s="149"/>
      <c r="G250" s="9"/>
      <c r="H250" s="9"/>
    </row>
    <row r="251" spans="5:8" ht="14.5">
      <c r="E251" s="9"/>
      <c r="F251" s="149"/>
      <c r="G251" s="9"/>
      <c r="H251" s="9"/>
    </row>
    <row r="252" spans="5:8" ht="14.5">
      <c r="E252" s="9"/>
      <c r="F252" s="149"/>
      <c r="G252" s="9"/>
      <c r="H252" s="9"/>
    </row>
    <row r="253" spans="5:8" ht="14.5">
      <c r="E253" s="9"/>
      <c r="F253" s="149"/>
      <c r="G253" s="9"/>
      <c r="H253" s="9"/>
    </row>
    <row r="254" spans="5:8" ht="14.5">
      <c r="E254" s="9"/>
      <c r="F254" s="149"/>
      <c r="G254" s="9"/>
      <c r="H254" s="9"/>
    </row>
    <row r="255" spans="5:8" ht="14.5">
      <c r="E255" s="9"/>
      <c r="F255" s="149"/>
      <c r="G255" s="9"/>
      <c r="H255" s="9"/>
    </row>
    <row r="256" spans="5:8" ht="14.5">
      <c r="E256" s="9"/>
      <c r="F256" s="149"/>
      <c r="G256" s="9"/>
      <c r="H256" s="9"/>
    </row>
    <row r="257" spans="5:8" ht="14.5">
      <c r="E257" s="9"/>
      <c r="F257" s="149"/>
      <c r="G257" s="9"/>
      <c r="H257" s="9"/>
    </row>
    <row r="258" spans="5:8" ht="14.5">
      <c r="E258" s="9"/>
      <c r="F258" s="149"/>
      <c r="G258" s="9"/>
      <c r="H258" s="9"/>
    </row>
    <row r="259" spans="5:8" ht="14.5">
      <c r="E259" s="9"/>
      <c r="F259" s="149"/>
      <c r="G259" s="9"/>
      <c r="H259" s="9"/>
    </row>
    <row r="260" spans="5:8" ht="14.5">
      <c r="E260" s="9"/>
      <c r="F260" s="149"/>
      <c r="G260" s="9"/>
      <c r="H260" s="9"/>
    </row>
    <row r="261" spans="5:8" ht="14.5">
      <c r="E261" s="9"/>
      <c r="F261" s="149"/>
      <c r="G261" s="9"/>
      <c r="H261" s="9"/>
    </row>
    <row r="262" spans="5:8" ht="14.5">
      <c r="E262" s="9"/>
      <c r="F262" s="149"/>
      <c r="G262" s="9"/>
      <c r="H262" s="9"/>
    </row>
    <row r="263" spans="5:8" ht="14.5">
      <c r="E263" s="9"/>
      <c r="F263" s="149"/>
      <c r="G263" s="9"/>
      <c r="H263" s="9"/>
    </row>
    <row r="264" spans="5:8" ht="14.5">
      <c r="E264" s="9"/>
      <c r="F264" s="149"/>
      <c r="G264" s="9"/>
      <c r="H264" s="9"/>
    </row>
    <row r="265" spans="5:8" ht="14.5">
      <c r="E265" s="9"/>
      <c r="F265" s="149"/>
      <c r="G265" s="9"/>
      <c r="H265" s="9"/>
    </row>
    <row r="266" spans="5:8" ht="14.5">
      <c r="E266" s="9"/>
      <c r="F266" s="149"/>
      <c r="G266" s="9"/>
      <c r="H266" s="9"/>
    </row>
    <row r="267" spans="5:8" ht="14.5">
      <c r="E267" s="9"/>
      <c r="F267" s="149"/>
      <c r="G267" s="9"/>
      <c r="H267" s="9"/>
    </row>
    <row r="268" spans="5:8" ht="14.5">
      <c r="E268" s="9"/>
      <c r="F268" s="149"/>
      <c r="G268" s="9"/>
      <c r="H268" s="9"/>
    </row>
    <row r="269" spans="5:8" ht="14.5">
      <c r="E269" s="9"/>
      <c r="F269" s="149"/>
      <c r="G269" s="9"/>
      <c r="H269" s="9"/>
    </row>
    <row r="270" spans="5:8" ht="14.5">
      <c r="E270" s="9"/>
      <c r="F270" s="149"/>
      <c r="G270" s="9"/>
      <c r="H270" s="9"/>
    </row>
    <row r="271" spans="5:8" ht="14.5">
      <c r="E271" s="9"/>
      <c r="F271" s="149"/>
      <c r="G271" s="9"/>
      <c r="H271" s="9"/>
    </row>
    <row r="272" spans="5:8" ht="14.5">
      <c r="E272" s="9"/>
      <c r="F272" s="149"/>
      <c r="G272" s="9"/>
      <c r="H272" s="9"/>
    </row>
    <row r="273" spans="5:8" ht="14.5">
      <c r="E273" s="9"/>
      <c r="F273" s="149"/>
      <c r="G273" s="9"/>
      <c r="H273" s="9"/>
    </row>
    <row r="274" spans="5:8" ht="14.5">
      <c r="E274" s="9"/>
      <c r="F274" s="149"/>
      <c r="G274" s="9"/>
      <c r="H274" s="9"/>
    </row>
    <row r="275" spans="5:8" ht="14.5">
      <c r="E275" s="9"/>
      <c r="F275" s="149"/>
      <c r="G275" s="9"/>
      <c r="H275" s="9"/>
    </row>
    <row r="276" spans="5:8" ht="14.5">
      <c r="E276" s="9"/>
      <c r="F276" s="149"/>
      <c r="G276" s="9"/>
      <c r="H276" s="9"/>
    </row>
    <row r="277" spans="5:8" ht="14.5">
      <c r="E277" s="9"/>
      <c r="F277" s="149"/>
      <c r="G277" s="9"/>
      <c r="H277" s="9"/>
    </row>
    <row r="278" spans="5:8" ht="14.5">
      <c r="E278" s="9"/>
      <c r="F278" s="149"/>
      <c r="G278" s="9"/>
      <c r="H278" s="9"/>
    </row>
    <row r="279" spans="5:8" ht="14.5">
      <c r="E279" s="9"/>
      <c r="F279" s="149"/>
      <c r="G279" s="9"/>
      <c r="H279" s="9"/>
    </row>
    <row r="280" spans="5:8" ht="14.5">
      <c r="E280" s="9"/>
      <c r="F280" s="149"/>
      <c r="G280" s="9"/>
      <c r="H280" s="9"/>
    </row>
    <row r="281" spans="5:8" ht="14.5">
      <c r="E281" s="9"/>
      <c r="F281" s="149"/>
      <c r="G281" s="9"/>
      <c r="H281" s="9"/>
    </row>
    <row r="282" spans="5:8" ht="14.5">
      <c r="E282" s="9"/>
      <c r="F282" s="149"/>
      <c r="G282" s="9"/>
      <c r="H282" s="9"/>
    </row>
    <row r="283" spans="5:8" ht="14.5">
      <c r="E283" s="9"/>
      <c r="F283" s="149"/>
      <c r="G283" s="9"/>
      <c r="H283" s="9"/>
    </row>
    <row r="284" spans="5:8" ht="14.5">
      <c r="E284" s="9"/>
      <c r="F284" s="149"/>
      <c r="G284" s="9"/>
      <c r="H284" s="9"/>
    </row>
    <row r="285" spans="5:8" ht="14.5">
      <c r="E285" s="9"/>
      <c r="F285" s="149"/>
      <c r="G285" s="9"/>
      <c r="H285" s="9"/>
    </row>
    <row r="286" spans="5:8" ht="14.5">
      <c r="E286" s="9"/>
      <c r="F286" s="149"/>
      <c r="G286" s="9"/>
      <c r="H286" s="9"/>
    </row>
    <row r="287" spans="5:8" ht="14.5">
      <c r="E287" s="9"/>
      <c r="F287" s="149"/>
      <c r="G287" s="9"/>
      <c r="H287" s="9"/>
    </row>
    <row r="288" spans="5:8" ht="14.5">
      <c r="E288" s="9"/>
      <c r="F288" s="149"/>
      <c r="G288" s="9"/>
      <c r="H288" s="9"/>
    </row>
    <row r="289" spans="5:8" ht="14.5">
      <c r="E289" s="9"/>
      <c r="F289" s="149"/>
      <c r="G289" s="9"/>
      <c r="H289" s="9"/>
    </row>
    <row r="290" spans="5:8" ht="14.5">
      <c r="E290" s="9"/>
      <c r="F290" s="149"/>
      <c r="G290" s="9"/>
      <c r="H290" s="9"/>
    </row>
    <row r="291" spans="5:8" ht="14.5">
      <c r="E291" s="9"/>
      <c r="F291" s="149"/>
      <c r="G291" s="9"/>
      <c r="H291" s="9"/>
    </row>
    <row r="292" spans="5:8" ht="14.5">
      <c r="E292" s="9"/>
      <c r="F292" s="149"/>
      <c r="G292" s="9"/>
      <c r="H292" s="9"/>
    </row>
    <row r="293" spans="5:8" ht="14.5">
      <c r="E293" s="9"/>
      <c r="F293" s="149"/>
      <c r="G293" s="9"/>
      <c r="H293" s="9"/>
    </row>
    <row r="294" spans="5:8" ht="14.5">
      <c r="E294" s="9"/>
      <c r="F294" s="149"/>
      <c r="G294" s="9"/>
      <c r="H294" s="9"/>
    </row>
    <row r="295" spans="5:8" ht="14.5">
      <c r="E295" s="9"/>
      <c r="F295" s="149"/>
      <c r="G295" s="9"/>
      <c r="H295" s="9"/>
    </row>
    <row r="296" spans="5:8" ht="14.5">
      <c r="E296" s="9"/>
      <c r="F296" s="149"/>
      <c r="G296" s="9"/>
      <c r="H296" s="9"/>
    </row>
    <row r="297" spans="5:8" ht="14.5">
      <c r="E297" s="9"/>
      <c r="F297" s="149"/>
      <c r="G297" s="9"/>
      <c r="H297" s="9"/>
    </row>
    <row r="298" spans="5:8" ht="14.5">
      <c r="E298" s="9"/>
      <c r="F298" s="149"/>
      <c r="G298" s="9"/>
      <c r="H298" s="9"/>
    </row>
    <row r="299" spans="5:8" ht="14.5">
      <c r="E299" s="9"/>
      <c r="F299" s="149"/>
      <c r="G299" s="9"/>
      <c r="H299" s="9"/>
    </row>
    <row r="300" spans="5:8" ht="14.5">
      <c r="E300" s="9"/>
      <c r="F300" s="149"/>
      <c r="G300" s="9"/>
      <c r="H300" s="9"/>
    </row>
    <row r="301" spans="5:8" ht="14.5">
      <c r="E301" s="9"/>
      <c r="F301" s="149"/>
      <c r="G301" s="9"/>
      <c r="H301" s="9"/>
    </row>
    <row r="302" spans="5:8" ht="14.5">
      <c r="E302" s="9"/>
      <c r="F302" s="149"/>
      <c r="G302" s="9"/>
      <c r="H302" s="9"/>
    </row>
    <row r="303" spans="5:8" ht="14.5">
      <c r="E303" s="9"/>
      <c r="F303" s="149"/>
      <c r="G303" s="9"/>
      <c r="H303" s="9"/>
    </row>
    <row r="304" spans="5:8" ht="14.5">
      <c r="E304" s="9"/>
      <c r="F304" s="149"/>
      <c r="G304" s="9"/>
      <c r="H304" s="9"/>
    </row>
    <row r="305" spans="5:8" ht="14.5">
      <c r="E305" s="9"/>
      <c r="F305" s="149"/>
      <c r="G305" s="9"/>
      <c r="H305" s="9"/>
    </row>
    <row r="306" spans="5:8" ht="14.5">
      <c r="E306" s="9"/>
      <c r="F306" s="149"/>
      <c r="G306" s="9"/>
      <c r="H306" s="9"/>
    </row>
    <row r="307" spans="5:8" ht="14.5">
      <c r="E307" s="9"/>
      <c r="F307" s="149"/>
      <c r="G307" s="9"/>
      <c r="H307" s="9"/>
    </row>
    <row r="308" spans="5:8" ht="14.5">
      <c r="E308" s="9"/>
      <c r="F308" s="149"/>
      <c r="G308" s="9"/>
      <c r="H308" s="9"/>
    </row>
    <row r="309" spans="5:8" ht="14.5">
      <c r="E309" s="9"/>
      <c r="F309" s="149"/>
      <c r="G309" s="9"/>
      <c r="H309" s="9"/>
    </row>
    <row r="310" spans="5:8" ht="14.5">
      <c r="E310" s="9"/>
      <c r="F310" s="149"/>
      <c r="G310" s="9"/>
      <c r="H310" s="9"/>
    </row>
    <row r="311" spans="5:8" ht="14.5">
      <c r="E311" s="9"/>
      <c r="F311" s="149"/>
      <c r="G311" s="9"/>
      <c r="H311" s="9"/>
    </row>
    <row r="312" spans="5:8" ht="14.5">
      <c r="E312" s="9"/>
      <c r="F312" s="149"/>
      <c r="G312" s="9"/>
      <c r="H312" s="9"/>
    </row>
    <row r="313" spans="5:8" ht="14.5">
      <c r="E313" s="9"/>
      <c r="F313" s="149"/>
      <c r="G313" s="9"/>
      <c r="H313" s="9"/>
    </row>
    <row r="314" spans="5:8" ht="14.5">
      <c r="E314" s="9"/>
      <c r="F314" s="149"/>
      <c r="G314" s="9"/>
      <c r="H314" s="9"/>
    </row>
    <row r="315" spans="5:8" ht="14.5">
      <c r="E315" s="9"/>
      <c r="F315" s="149"/>
      <c r="G315" s="9"/>
      <c r="H315" s="9"/>
    </row>
    <row r="316" spans="5:8" ht="14.5">
      <c r="E316" s="9"/>
      <c r="F316" s="149"/>
      <c r="G316" s="9"/>
      <c r="H316" s="9"/>
    </row>
    <row r="317" spans="5:8" ht="14.5">
      <c r="E317" s="9"/>
      <c r="F317" s="149"/>
      <c r="G317" s="9"/>
      <c r="H317" s="9"/>
    </row>
    <row r="318" spans="5:8" ht="14.5">
      <c r="E318" s="9"/>
      <c r="F318" s="149"/>
      <c r="G318" s="9"/>
      <c r="H318" s="9"/>
    </row>
    <row r="319" spans="5:8" ht="14.5">
      <c r="E319" s="9"/>
      <c r="F319" s="149"/>
      <c r="G319" s="9"/>
      <c r="H319" s="9"/>
    </row>
    <row r="320" spans="5:8" ht="14.5">
      <c r="E320" s="9"/>
      <c r="F320" s="149"/>
      <c r="G320" s="9"/>
      <c r="H320" s="9"/>
    </row>
    <row r="321" spans="5:8" ht="14.5">
      <c r="E321" s="9"/>
      <c r="F321" s="149"/>
      <c r="G321" s="9"/>
      <c r="H321" s="9"/>
    </row>
    <row r="322" spans="5:8" ht="14.5">
      <c r="E322" s="9"/>
      <c r="F322" s="149"/>
      <c r="G322" s="9"/>
      <c r="H322" s="9"/>
    </row>
    <row r="323" spans="5:8" ht="14.5">
      <c r="E323" s="9"/>
      <c r="F323" s="149"/>
      <c r="G323" s="9"/>
      <c r="H323" s="9"/>
    </row>
    <row r="324" spans="5:8" ht="14.5">
      <c r="E324" s="9"/>
      <c r="F324" s="149"/>
      <c r="G324" s="9"/>
      <c r="H324" s="9"/>
    </row>
    <row r="325" spans="5:8" ht="14.5">
      <c r="E325" s="9"/>
      <c r="F325" s="149"/>
      <c r="G325" s="9"/>
      <c r="H325" s="9"/>
    </row>
    <row r="326" spans="5:8" ht="14.5">
      <c r="E326" s="9"/>
      <c r="F326" s="149"/>
      <c r="G326" s="9"/>
      <c r="H326" s="9"/>
    </row>
    <row r="327" spans="5:8" ht="14.5">
      <c r="E327" s="9"/>
      <c r="F327" s="149"/>
      <c r="G327" s="9"/>
      <c r="H327" s="9"/>
    </row>
    <row r="328" spans="5:8" ht="14.5">
      <c r="E328" s="9"/>
      <c r="F328" s="149"/>
      <c r="G328" s="9"/>
      <c r="H328" s="9"/>
    </row>
    <row r="329" spans="5:8" ht="14.5">
      <c r="E329" s="9"/>
      <c r="F329" s="149"/>
      <c r="G329" s="9"/>
      <c r="H329" s="9"/>
    </row>
    <row r="330" spans="5:8" ht="14.5">
      <c r="E330" s="9"/>
      <c r="F330" s="149"/>
      <c r="G330" s="9"/>
      <c r="H330" s="9"/>
    </row>
    <row r="331" spans="5:8" ht="14.5">
      <c r="E331" s="9"/>
      <c r="F331" s="149"/>
      <c r="G331" s="9"/>
      <c r="H331" s="9"/>
    </row>
    <row r="332" spans="5:8" ht="14.5">
      <c r="E332" s="9"/>
      <c r="F332" s="149"/>
      <c r="G332" s="9"/>
      <c r="H332" s="9"/>
    </row>
    <row r="333" spans="5:8" ht="14.5">
      <c r="E333" s="9"/>
      <c r="F333" s="149"/>
      <c r="G333" s="9"/>
      <c r="H333" s="9"/>
    </row>
    <row r="334" spans="5:8" ht="14.5">
      <c r="E334" s="9"/>
      <c r="F334" s="149"/>
      <c r="G334" s="9"/>
      <c r="H334" s="9"/>
    </row>
    <row r="335" spans="5:8" ht="14.5">
      <c r="E335" s="9"/>
      <c r="F335" s="149"/>
      <c r="G335" s="9"/>
      <c r="H335" s="9"/>
    </row>
    <row r="336" spans="5:8" ht="14.5">
      <c r="E336" s="9"/>
      <c r="F336" s="149"/>
      <c r="G336" s="9"/>
      <c r="H336" s="9"/>
    </row>
    <row r="337" spans="5:8" ht="14.5">
      <c r="E337" s="9"/>
      <c r="F337" s="149"/>
      <c r="G337" s="9"/>
      <c r="H337" s="9"/>
    </row>
    <row r="338" spans="5:8" ht="14.5">
      <c r="E338" s="9"/>
      <c r="F338" s="149"/>
      <c r="G338" s="9"/>
      <c r="H338" s="9"/>
    </row>
    <row r="339" spans="5:8" ht="14.5">
      <c r="E339" s="9"/>
      <c r="F339" s="149"/>
      <c r="G339" s="9"/>
      <c r="H339" s="9"/>
    </row>
    <row r="340" spans="5:8" ht="14.5">
      <c r="E340" s="9"/>
      <c r="F340" s="149"/>
      <c r="G340" s="9"/>
      <c r="H340" s="9"/>
    </row>
    <row r="341" spans="5:8" ht="14.5">
      <c r="E341" s="9"/>
      <c r="F341" s="149"/>
      <c r="G341" s="9"/>
      <c r="H341" s="9"/>
    </row>
    <row r="342" spans="5:8" ht="14.5">
      <c r="E342" s="9"/>
      <c r="F342" s="149"/>
      <c r="G342" s="9"/>
      <c r="H342" s="9"/>
    </row>
    <row r="343" spans="5:8" ht="14.5">
      <c r="E343" s="9"/>
      <c r="F343" s="149"/>
      <c r="G343" s="9"/>
      <c r="H343" s="9"/>
    </row>
    <row r="344" spans="5:8" ht="14.5">
      <c r="E344" s="9"/>
      <c r="F344" s="149"/>
      <c r="G344" s="9"/>
      <c r="H344" s="9"/>
    </row>
    <row r="345" spans="5:8" ht="14.5">
      <c r="E345" s="9"/>
      <c r="F345" s="149"/>
      <c r="G345" s="9"/>
      <c r="H345" s="9"/>
    </row>
    <row r="346" spans="5:8" ht="14.5">
      <c r="E346" s="9"/>
      <c r="F346" s="149"/>
      <c r="G346" s="9"/>
      <c r="H346" s="9"/>
    </row>
    <row r="347" spans="5:8" ht="14.5">
      <c r="E347" s="9"/>
      <c r="F347" s="149"/>
      <c r="G347" s="9"/>
      <c r="H347" s="9"/>
    </row>
    <row r="348" spans="5:8" ht="14.5">
      <c r="E348" s="9"/>
      <c r="F348" s="149"/>
      <c r="G348" s="9"/>
      <c r="H348" s="9"/>
    </row>
    <row r="349" spans="5:8" ht="14.5">
      <c r="E349" s="9"/>
      <c r="F349" s="149"/>
      <c r="G349" s="9"/>
      <c r="H349" s="9"/>
    </row>
    <row r="350" spans="5:8" ht="14.5">
      <c r="E350" s="9"/>
      <c r="F350" s="149"/>
      <c r="G350" s="9"/>
      <c r="H350" s="9"/>
    </row>
    <row r="351" spans="5:8" ht="14.5">
      <c r="E351" s="9"/>
      <c r="F351" s="149"/>
      <c r="G351" s="9"/>
      <c r="H351" s="9"/>
    </row>
    <row r="352" spans="5:8" ht="14.5">
      <c r="E352" s="9"/>
      <c r="F352" s="149"/>
      <c r="G352" s="9"/>
      <c r="H352" s="9"/>
    </row>
    <row r="353" spans="5:8" ht="14.5">
      <c r="E353" s="9"/>
      <c r="F353" s="149"/>
      <c r="G353" s="9"/>
      <c r="H353" s="9"/>
    </row>
    <row r="354" spans="5:8" ht="14.5">
      <c r="E354" s="9"/>
      <c r="F354" s="149"/>
      <c r="G354" s="9"/>
      <c r="H354" s="9"/>
    </row>
    <row r="355" spans="5:8" ht="14.5">
      <c r="E355" s="9"/>
      <c r="F355" s="149"/>
      <c r="G355" s="9"/>
      <c r="H355" s="9"/>
    </row>
    <row r="356" spans="5:8" ht="14.5">
      <c r="E356" s="9"/>
      <c r="F356" s="149"/>
      <c r="G356" s="9"/>
      <c r="H356" s="9"/>
    </row>
    <row r="357" spans="5:8" ht="14.5">
      <c r="E357" s="9"/>
      <c r="F357" s="149"/>
      <c r="G357" s="9"/>
      <c r="H357" s="9"/>
    </row>
    <row r="358" spans="5:8" ht="14.5">
      <c r="E358" s="9"/>
      <c r="F358" s="149"/>
      <c r="G358" s="9"/>
      <c r="H358" s="9"/>
    </row>
    <row r="359" spans="5:8" ht="14.5">
      <c r="E359" s="9"/>
      <c r="F359" s="149"/>
      <c r="G359" s="9"/>
      <c r="H359" s="9"/>
    </row>
    <row r="360" spans="5:8" ht="14.5">
      <c r="E360" s="9"/>
      <c r="F360" s="149"/>
      <c r="G360" s="9"/>
      <c r="H360" s="9"/>
    </row>
    <row r="361" spans="5:8" ht="14.5">
      <c r="E361" s="9"/>
      <c r="F361" s="149"/>
      <c r="G361" s="9"/>
      <c r="H361" s="9"/>
    </row>
    <row r="362" spans="5:8" ht="14.5">
      <c r="E362" s="9"/>
      <c r="F362" s="149"/>
      <c r="G362" s="9"/>
      <c r="H362" s="9"/>
    </row>
    <row r="363" spans="5:8" ht="14.5">
      <c r="E363" s="9"/>
      <c r="F363" s="149"/>
      <c r="G363" s="9"/>
      <c r="H363" s="9"/>
    </row>
    <row r="364" spans="5:8" ht="14.5">
      <c r="E364" s="9"/>
      <c r="F364" s="149"/>
      <c r="G364" s="9"/>
      <c r="H364" s="9"/>
    </row>
    <row r="365" spans="5:8" ht="14.5">
      <c r="E365" s="9"/>
      <c r="F365" s="149"/>
      <c r="G365" s="9"/>
      <c r="H365" s="9"/>
    </row>
    <row r="366" spans="5:8" ht="14.5">
      <c r="E366" s="9"/>
      <c r="F366" s="149"/>
      <c r="G366" s="9"/>
      <c r="H366" s="9"/>
    </row>
    <row r="367" spans="5:8" ht="14.5">
      <c r="E367" s="9"/>
      <c r="F367" s="149"/>
      <c r="G367" s="9"/>
      <c r="H367" s="9"/>
    </row>
    <row r="368" spans="5:8" ht="14.5">
      <c r="E368" s="9"/>
      <c r="F368" s="149"/>
      <c r="G368" s="9"/>
      <c r="H368" s="9"/>
    </row>
    <row r="369" spans="5:8" ht="14.5">
      <c r="E369" s="9"/>
      <c r="F369" s="149"/>
      <c r="G369" s="9"/>
      <c r="H369" s="9"/>
    </row>
    <row r="370" spans="5:8" ht="14.5">
      <c r="E370" s="9"/>
      <c r="F370" s="149"/>
      <c r="G370" s="9"/>
      <c r="H370" s="9"/>
    </row>
    <row r="371" spans="5:8" ht="14.5">
      <c r="E371" s="9"/>
      <c r="F371" s="149"/>
      <c r="G371" s="9"/>
      <c r="H371" s="9"/>
    </row>
    <row r="372" spans="5:8" ht="14.5">
      <c r="E372" s="9"/>
      <c r="F372" s="149"/>
      <c r="G372" s="9"/>
      <c r="H372" s="9"/>
    </row>
    <row r="373" spans="5:8" ht="14.5">
      <c r="E373" s="9"/>
      <c r="F373" s="149"/>
      <c r="G373" s="9"/>
      <c r="H373" s="9"/>
    </row>
    <row r="374" spans="5:8" ht="14.5">
      <c r="E374" s="9"/>
      <c r="F374" s="149"/>
      <c r="G374" s="9"/>
      <c r="H374" s="9"/>
    </row>
    <row r="375" spans="5:8" ht="14.5">
      <c r="E375" s="9"/>
      <c r="F375" s="149"/>
      <c r="G375" s="9"/>
      <c r="H375" s="9"/>
    </row>
    <row r="376" spans="5:8" ht="14.5">
      <c r="E376" s="9"/>
      <c r="F376" s="149"/>
      <c r="G376" s="9"/>
      <c r="H376" s="9"/>
    </row>
    <row r="377" spans="5:8" ht="14.5">
      <c r="E377" s="9"/>
      <c r="F377" s="149"/>
      <c r="G377" s="9"/>
      <c r="H377" s="9"/>
    </row>
    <row r="378" spans="5:8" ht="14.5">
      <c r="E378" s="9"/>
      <c r="F378" s="149"/>
      <c r="G378" s="9"/>
      <c r="H378" s="9"/>
    </row>
    <row r="379" spans="5:8" ht="14.5">
      <c r="E379" s="9"/>
      <c r="F379" s="149"/>
      <c r="G379" s="9"/>
      <c r="H379" s="9"/>
    </row>
    <row r="380" spans="5:8" ht="14.5">
      <c r="E380" s="9"/>
      <c r="F380" s="149"/>
      <c r="G380" s="9"/>
      <c r="H380" s="9"/>
    </row>
    <row r="381" spans="5:8" ht="14.5">
      <c r="E381" s="9"/>
      <c r="F381" s="149"/>
      <c r="G381" s="9"/>
      <c r="H381" s="9"/>
    </row>
    <row r="382" spans="5:8" ht="14.5">
      <c r="E382" s="9"/>
      <c r="F382" s="149"/>
      <c r="G382" s="9"/>
      <c r="H382" s="9"/>
    </row>
    <row r="383" spans="5:8" ht="14.5">
      <c r="E383" s="9"/>
      <c r="F383" s="149"/>
      <c r="G383" s="9"/>
      <c r="H383" s="9"/>
    </row>
    <row r="384" spans="5:8" ht="14.5">
      <c r="E384" s="9"/>
      <c r="F384" s="149"/>
      <c r="G384" s="9"/>
      <c r="H384" s="9"/>
    </row>
    <row r="385" spans="5:8" ht="14.5">
      <c r="E385" s="9"/>
      <c r="F385" s="149"/>
      <c r="G385" s="9"/>
      <c r="H385" s="9"/>
    </row>
    <row r="386" spans="5:8" ht="14.5">
      <c r="E386" s="9"/>
      <c r="F386" s="149"/>
      <c r="G386" s="9"/>
      <c r="H386" s="9"/>
    </row>
    <row r="387" spans="5:8" ht="14.5">
      <c r="E387" s="9"/>
      <c r="F387" s="149"/>
      <c r="G387" s="9"/>
      <c r="H387" s="9"/>
    </row>
    <row r="388" spans="5:8" ht="14.5">
      <c r="E388" s="9"/>
      <c r="F388" s="149"/>
      <c r="G388" s="9"/>
      <c r="H388" s="9"/>
    </row>
    <row r="389" spans="5:8" ht="14.5">
      <c r="E389" s="9"/>
      <c r="F389" s="149"/>
      <c r="G389" s="9"/>
      <c r="H389" s="9"/>
    </row>
    <row r="390" spans="5:8" ht="14.5">
      <c r="E390" s="9"/>
      <c r="F390" s="149"/>
      <c r="G390" s="9"/>
      <c r="H390" s="9"/>
    </row>
    <row r="391" spans="5:8" ht="14.5">
      <c r="E391" s="9"/>
      <c r="F391" s="149"/>
      <c r="G391" s="9"/>
      <c r="H391" s="9"/>
    </row>
    <row r="392" spans="5:8" ht="14.5">
      <c r="E392" s="9"/>
      <c r="F392" s="149"/>
      <c r="G392" s="9"/>
      <c r="H392" s="9"/>
    </row>
    <row r="393" spans="5:8" ht="14.5">
      <c r="E393" s="9"/>
      <c r="F393" s="149"/>
      <c r="G393" s="9"/>
      <c r="H393" s="9"/>
    </row>
    <row r="394" spans="5:8" ht="14.5">
      <c r="E394" s="9"/>
      <c r="F394" s="149"/>
      <c r="G394" s="9"/>
      <c r="H394" s="9"/>
    </row>
    <row r="395" spans="5:8" ht="14.5">
      <c r="E395" s="9"/>
      <c r="F395" s="149"/>
      <c r="G395" s="9"/>
      <c r="H395" s="9"/>
    </row>
    <row r="396" spans="5:8" ht="14.5">
      <c r="E396" s="9"/>
      <c r="F396" s="149"/>
      <c r="G396" s="9"/>
      <c r="H396" s="9"/>
    </row>
    <row r="397" spans="5:8" ht="14.5">
      <c r="E397" s="9"/>
      <c r="F397" s="149"/>
      <c r="G397" s="9"/>
      <c r="H397" s="9"/>
    </row>
    <row r="398" spans="5:8" ht="14.5">
      <c r="E398" s="9"/>
      <c r="F398" s="149"/>
      <c r="G398" s="9"/>
      <c r="H398" s="9"/>
    </row>
    <row r="399" spans="5:8" ht="14.5">
      <c r="E399" s="9"/>
      <c r="F399" s="149"/>
      <c r="G399" s="9"/>
      <c r="H399" s="9"/>
    </row>
    <row r="400" spans="5:8" ht="14.5">
      <c r="E400" s="9"/>
      <c r="F400" s="149"/>
      <c r="G400" s="9"/>
      <c r="H400" s="9"/>
    </row>
    <row r="401" spans="5:8" ht="14.5">
      <c r="E401" s="9"/>
      <c r="F401" s="149"/>
      <c r="G401" s="9"/>
      <c r="H401" s="9"/>
    </row>
    <row r="402" spans="5:8" ht="14.5">
      <c r="E402" s="9"/>
      <c r="F402" s="149"/>
      <c r="G402" s="9"/>
      <c r="H402" s="9"/>
    </row>
    <row r="403" spans="5:8" ht="14.5">
      <c r="E403" s="9"/>
      <c r="F403" s="149"/>
      <c r="G403" s="9"/>
      <c r="H403" s="9"/>
    </row>
    <row r="404" spans="5:8" ht="14.5">
      <c r="E404" s="9"/>
      <c r="F404" s="149"/>
      <c r="G404" s="9"/>
      <c r="H404" s="9"/>
    </row>
    <row r="405" spans="5:8" ht="14.5">
      <c r="E405" s="9"/>
      <c r="F405" s="149"/>
      <c r="G405" s="9"/>
      <c r="H405" s="9"/>
    </row>
    <row r="406" spans="5:8" ht="14.5">
      <c r="E406" s="9"/>
      <c r="F406" s="149"/>
      <c r="G406" s="9"/>
      <c r="H406" s="9"/>
    </row>
    <row r="407" spans="5:8" ht="14.5">
      <c r="E407" s="9"/>
      <c r="F407" s="149"/>
      <c r="G407" s="9"/>
      <c r="H407" s="9"/>
    </row>
    <row r="408" spans="5:8" ht="14.5">
      <c r="E408" s="9"/>
      <c r="F408" s="149"/>
      <c r="G408" s="9"/>
      <c r="H408" s="9"/>
    </row>
    <row r="409" spans="5:8" ht="14.5">
      <c r="E409" s="9"/>
      <c r="F409" s="149"/>
      <c r="G409" s="9"/>
      <c r="H409" s="9"/>
    </row>
    <row r="410" spans="5:8" ht="14.5">
      <c r="E410" s="9"/>
      <c r="F410" s="149"/>
      <c r="G410" s="9"/>
      <c r="H410" s="9"/>
    </row>
    <row r="411" spans="5:8" ht="14.5">
      <c r="E411" s="9"/>
      <c r="F411" s="149"/>
      <c r="G411" s="9"/>
      <c r="H411" s="9"/>
    </row>
    <row r="412" spans="5:8" ht="14.5">
      <c r="E412" s="9"/>
      <c r="F412" s="149"/>
      <c r="G412" s="9"/>
      <c r="H412" s="9"/>
    </row>
    <row r="413" spans="5:8" ht="14.5">
      <c r="E413" s="9"/>
      <c r="F413" s="149"/>
      <c r="G413" s="9"/>
      <c r="H413" s="9"/>
    </row>
    <row r="414" spans="5:8" ht="14.5">
      <c r="E414" s="9"/>
      <c r="F414" s="149"/>
      <c r="G414" s="9"/>
      <c r="H414" s="9"/>
    </row>
    <row r="415" spans="5:8" ht="14.5">
      <c r="E415" s="9"/>
      <c r="F415" s="149"/>
      <c r="G415" s="9"/>
      <c r="H415" s="9"/>
    </row>
    <row r="416" spans="5:8" ht="14.5">
      <c r="E416" s="9"/>
      <c r="F416" s="149"/>
      <c r="G416" s="9"/>
      <c r="H416" s="9"/>
    </row>
    <row r="417" spans="5:8" ht="14.5">
      <c r="E417" s="9"/>
      <c r="F417" s="149"/>
      <c r="G417" s="9"/>
      <c r="H417" s="9"/>
    </row>
    <row r="418" spans="5:8" ht="14.5">
      <c r="E418" s="9"/>
      <c r="F418" s="149"/>
      <c r="G418" s="9"/>
      <c r="H418" s="9"/>
    </row>
    <row r="419" spans="5:8" ht="14.5">
      <c r="E419" s="9"/>
      <c r="F419" s="149"/>
      <c r="G419" s="9"/>
      <c r="H419" s="9"/>
    </row>
    <row r="420" spans="5:8" ht="14.5">
      <c r="E420" s="9"/>
      <c r="F420" s="149"/>
      <c r="G420" s="9"/>
      <c r="H420" s="9"/>
    </row>
    <row r="421" spans="5:8" ht="14.5">
      <c r="E421" s="9"/>
      <c r="F421" s="149"/>
      <c r="G421" s="9"/>
      <c r="H421" s="9"/>
    </row>
    <row r="422" spans="5:8" ht="14.5">
      <c r="E422" s="9"/>
      <c r="F422" s="149"/>
      <c r="G422" s="9"/>
      <c r="H422" s="9"/>
    </row>
    <row r="423" spans="5:8" ht="14.5">
      <c r="E423" s="9"/>
      <c r="F423" s="149"/>
      <c r="G423" s="9"/>
      <c r="H423" s="9"/>
    </row>
    <row r="424" spans="5:8" ht="14.5">
      <c r="E424" s="9"/>
      <c r="F424" s="149"/>
      <c r="G424" s="9"/>
      <c r="H424" s="9"/>
    </row>
    <row r="425" spans="5:8" ht="14.5">
      <c r="E425" s="9"/>
      <c r="F425" s="149"/>
      <c r="G425" s="9"/>
      <c r="H425" s="9"/>
    </row>
    <row r="426" spans="5:8" ht="14.5">
      <c r="E426" s="9"/>
      <c r="F426" s="149"/>
      <c r="G426" s="9"/>
      <c r="H426" s="9"/>
    </row>
    <row r="427" spans="5:8" ht="14.5">
      <c r="E427" s="9"/>
      <c r="F427" s="149"/>
      <c r="G427" s="9"/>
      <c r="H427" s="9"/>
    </row>
    <row r="428" spans="5:8" ht="14.5">
      <c r="E428" s="9"/>
      <c r="F428" s="149"/>
      <c r="G428" s="9"/>
      <c r="H428" s="9"/>
    </row>
    <row r="429" spans="5:8" ht="14.5">
      <c r="E429" s="9"/>
      <c r="F429" s="149"/>
      <c r="G429" s="9"/>
      <c r="H429" s="9"/>
    </row>
    <row r="430" spans="5:8" ht="14.5">
      <c r="E430" s="9"/>
      <c r="F430" s="149"/>
      <c r="G430" s="9"/>
      <c r="H430" s="9"/>
    </row>
    <row r="431" spans="5:8" ht="14.5">
      <c r="E431" s="9"/>
      <c r="F431" s="149"/>
      <c r="G431" s="9"/>
      <c r="H431" s="9"/>
    </row>
    <row r="432" spans="5:8" ht="14.5">
      <c r="E432" s="9"/>
      <c r="F432" s="149"/>
      <c r="G432" s="9"/>
      <c r="H432" s="9"/>
    </row>
    <row r="433" spans="5:8" ht="14.5">
      <c r="E433" s="9"/>
      <c r="F433" s="149"/>
      <c r="G433" s="9"/>
      <c r="H433" s="9"/>
    </row>
    <row r="434" spans="5:8" ht="14.5">
      <c r="E434" s="9"/>
      <c r="F434" s="149"/>
      <c r="G434" s="9"/>
      <c r="H434" s="9"/>
    </row>
    <row r="435" spans="5:8" ht="14.5">
      <c r="E435" s="9"/>
      <c r="F435" s="149"/>
      <c r="G435" s="9"/>
      <c r="H435" s="9"/>
    </row>
    <row r="436" spans="5:8" ht="14.5">
      <c r="E436" s="9"/>
      <c r="F436" s="149"/>
      <c r="G436" s="9"/>
      <c r="H436" s="9"/>
    </row>
    <row r="437" spans="5:8" ht="14.5">
      <c r="E437" s="9"/>
      <c r="F437" s="149"/>
      <c r="G437" s="9"/>
      <c r="H437" s="9"/>
    </row>
    <row r="438" spans="5:8" ht="14.5">
      <c r="E438" s="9"/>
      <c r="F438" s="149"/>
      <c r="G438" s="9"/>
      <c r="H438" s="9"/>
    </row>
    <row r="439" spans="5:8" ht="14.5">
      <c r="E439" s="9"/>
      <c r="F439" s="149"/>
      <c r="G439" s="9"/>
      <c r="H439" s="9"/>
    </row>
    <row r="440" spans="5:8" ht="14.5">
      <c r="E440" s="9"/>
      <c r="F440" s="149"/>
      <c r="G440" s="9"/>
      <c r="H440" s="9"/>
    </row>
    <row r="441" spans="5:8" ht="14.5">
      <c r="E441" s="9"/>
      <c r="F441" s="149"/>
      <c r="G441" s="9"/>
      <c r="H441" s="9"/>
    </row>
    <row r="442" spans="5:8" ht="14.5">
      <c r="E442" s="9"/>
      <c r="F442" s="149"/>
      <c r="G442" s="9"/>
      <c r="H442" s="9"/>
    </row>
    <row r="443" spans="5:8" ht="14.5">
      <c r="E443" s="9"/>
      <c r="F443" s="149"/>
      <c r="G443" s="9"/>
      <c r="H443" s="9"/>
    </row>
    <row r="444" spans="5:8" ht="14.5">
      <c r="E444" s="9"/>
      <c r="F444" s="149"/>
      <c r="G444" s="9"/>
      <c r="H444" s="9"/>
    </row>
    <row r="445" spans="5:8" ht="14.5">
      <c r="E445" s="9"/>
      <c r="F445" s="149"/>
      <c r="G445" s="9"/>
      <c r="H445" s="9"/>
    </row>
    <row r="446" spans="5:8" ht="14.5">
      <c r="E446" s="9"/>
      <c r="F446" s="149"/>
      <c r="G446" s="9"/>
      <c r="H446" s="9"/>
    </row>
    <row r="447" spans="5:8" ht="14.5">
      <c r="E447" s="9"/>
      <c r="F447" s="149"/>
      <c r="G447" s="9"/>
      <c r="H447" s="9"/>
    </row>
    <row r="448" spans="5:8" ht="14.5">
      <c r="E448" s="9"/>
      <c r="F448" s="149"/>
      <c r="G448" s="9"/>
      <c r="H448" s="9"/>
    </row>
    <row r="449" spans="5:8" ht="14.5">
      <c r="E449" s="9"/>
      <c r="F449" s="149"/>
      <c r="G449" s="9"/>
      <c r="H449" s="9"/>
    </row>
    <row r="450" spans="5:8" ht="14.5">
      <c r="E450" s="9"/>
      <c r="F450" s="149"/>
      <c r="G450" s="9"/>
      <c r="H450" s="9"/>
    </row>
    <row r="451" spans="5:8" ht="14.5">
      <c r="E451" s="9"/>
      <c r="F451" s="149"/>
      <c r="G451" s="9"/>
      <c r="H451" s="9"/>
    </row>
    <row r="452" spans="5:8" ht="14.5">
      <c r="E452" s="9"/>
      <c r="F452" s="149"/>
      <c r="G452" s="9"/>
      <c r="H452" s="9"/>
    </row>
    <row r="453" spans="5:8" ht="14.5">
      <c r="E453" s="9"/>
      <c r="F453" s="149"/>
      <c r="G453" s="9"/>
      <c r="H453" s="9"/>
    </row>
    <row r="454" spans="5:8" ht="14.5">
      <c r="E454" s="9"/>
      <c r="F454" s="149"/>
      <c r="G454" s="9"/>
      <c r="H454" s="9"/>
    </row>
    <row r="455" spans="5:8" ht="14.5">
      <c r="E455" s="9"/>
      <c r="F455" s="149"/>
      <c r="G455" s="9"/>
      <c r="H455" s="9"/>
    </row>
    <row r="456" spans="5:8" ht="14.5">
      <c r="E456" s="9"/>
      <c r="F456" s="149"/>
      <c r="G456" s="9"/>
      <c r="H456" s="9"/>
    </row>
    <row r="457" spans="5:8" ht="14.5">
      <c r="E457" s="9"/>
      <c r="F457" s="149"/>
      <c r="G457" s="9"/>
      <c r="H457" s="9"/>
    </row>
    <row r="458" spans="5:8" ht="14.5">
      <c r="E458" s="9"/>
      <c r="F458" s="149"/>
      <c r="G458" s="9"/>
      <c r="H458" s="9"/>
    </row>
    <row r="459" spans="5:8" ht="14.5">
      <c r="E459" s="9"/>
      <c r="F459" s="149"/>
      <c r="G459" s="9"/>
      <c r="H459" s="9"/>
    </row>
    <row r="460" spans="5:8" ht="14.5">
      <c r="E460" s="9"/>
      <c r="F460" s="149"/>
      <c r="G460" s="9"/>
      <c r="H460" s="9"/>
    </row>
    <row r="461" spans="5:8" ht="14.5">
      <c r="E461" s="9"/>
      <c r="F461" s="149"/>
      <c r="G461" s="9"/>
      <c r="H461" s="9"/>
    </row>
    <row r="462" spans="5:8" ht="14.5">
      <c r="E462" s="9"/>
      <c r="F462" s="149"/>
      <c r="G462" s="9"/>
      <c r="H462" s="9"/>
    </row>
    <row r="463" spans="5:8" ht="14.5">
      <c r="E463" s="9"/>
      <c r="F463" s="149"/>
      <c r="G463" s="9"/>
      <c r="H463" s="9"/>
    </row>
    <row r="464" spans="5:8" ht="14.5">
      <c r="E464" s="9"/>
      <c r="F464" s="149"/>
      <c r="G464" s="9"/>
      <c r="H464" s="9"/>
    </row>
    <row r="465" spans="5:8" ht="14.5">
      <c r="E465" s="9"/>
      <c r="F465" s="149"/>
      <c r="G465" s="9"/>
      <c r="H465" s="9"/>
    </row>
    <row r="466" spans="5:8" ht="14.5">
      <c r="E466" s="9"/>
      <c r="F466" s="149"/>
      <c r="G466" s="9"/>
      <c r="H466" s="9"/>
    </row>
    <row r="467" spans="5:8" ht="14.5">
      <c r="E467" s="9"/>
      <c r="F467" s="149"/>
      <c r="G467" s="9"/>
      <c r="H467" s="9"/>
    </row>
    <row r="468" spans="5:8" ht="14.5">
      <c r="E468" s="9"/>
      <c r="F468" s="149"/>
      <c r="G468" s="9"/>
      <c r="H468" s="9"/>
    </row>
    <row r="469" spans="5:8" ht="14.5">
      <c r="E469" s="9"/>
      <c r="F469" s="149"/>
      <c r="G469" s="9"/>
      <c r="H469" s="9"/>
    </row>
    <row r="470" spans="5:8" ht="14.5">
      <c r="E470" s="9"/>
      <c r="F470" s="149"/>
      <c r="G470" s="9"/>
      <c r="H470" s="9"/>
    </row>
    <row r="471" spans="5:8" ht="14.5">
      <c r="E471" s="9"/>
      <c r="F471" s="149"/>
      <c r="G471" s="9"/>
      <c r="H471" s="9"/>
    </row>
    <row r="472" spans="5:8" ht="14.5">
      <c r="E472" s="9"/>
      <c r="F472" s="149"/>
      <c r="G472" s="9"/>
      <c r="H472" s="9"/>
    </row>
    <row r="473" spans="5:8" ht="14.5">
      <c r="E473" s="9"/>
      <c r="F473" s="149"/>
      <c r="G473" s="9"/>
      <c r="H473" s="9"/>
    </row>
    <row r="474" spans="5:8" ht="14.5">
      <c r="E474" s="9"/>
      <c r="F474" s="149"/>
      <c r="G474" s="9"/>
      <c r="H474" s="9"/>
    </row>
    <row r="475" spans="5:8" ht="14.5">
      <c r="E475" s="9"/>
      <c r="F475" s="149"/>
      <c r="G475" s="9"/>
      <c r="H475" s="9"/>
    </row>
    <row r="476" spans="5:8" ht="14.5">
      <c r="E476" s="9"/>
      <c r="F476" s="149"/>
      <c r="G476" s="9"/>
      <c r="H476" s="9"/>
    </row>
    <row r="477" spans="5:8" ht="14.5">
      <c r="E477" s="9"/>
      <c r="F477" s="149"/>
      <c r="G477" s="9"/>
      <c r="H477" s="9"/>
    </row>
    <row r="478" spans="5:8" ht="14.5">
      <c r="E478" s="9"/>
      <c r="F478" s="149"/>
      <c r="G478" s="9"/>
      <c r="H478" s="9"/>
    </row>
    <row r="479" spans="5:8" ht="14.5">
      <c r="E479" s="9"/>
      <c r="F479" s="149"/>
      <c r="G479" s="9"/>
      <c r="H479" s="9"/>
    </row>
    <row r="480" spans="5:8" ht="14.5">
      <c r="E480" s="9"/>
      <c r="F480" s="149"/>
      <c r="G480" s="9"/>
      <c r="H480" s="9"/>
    </row>
    <row r="481" spans="5:8" ht="14.5">
      <c r="E481" s="9"/>
      <c r="F481" s="149"/>
      <c r="G481" s="9"/>
      <c r="H481" s="9"/>
    </row>
    <row r="482" spans="5:8" ht="14.5">
      <c r="E482" s="9"/>
      <c r="F482" s="149"/>
      <c r="G482" s="9"/>
      <c r="H482" s="9"/>
    </row>
    <row r="483" spans="5:8" ht="14.5">
      <c r="E483" s="9"/>
      <c r="F483" s="149"/>
      <c r="G483" s="9"/>
      <c r="H483" s="9"/>
    </row>
    <row r="484" spans="5:8" ht="14.5">
      <c r="E484" s="9"/>
      <c r="F484" s="149"/>
      <c r="G484" s="9"/>
      <c r="H484" s="9"/>
    </row>
    <row r="485" spans="5:8" ht="14.5">
      <c r="E485" s="9"/>
      <c r="F485" s="149"/>
      <c r="G485" s="9"/>
      <c r="H485" s="9"/>
    </row>
    <row r="486" spans="5:8" ht="14.5">
      <c r="E486" s="9"/>
      <c r="F486" s="149"/>
      <c r="G486" s="9"/>
      <c r="H486" s="9"/>
    </row>
    <row r="487" spans="5:8" ht="14.5">
      <c r="E487" s="9"/>
      <c r="F487" s="149"/>
      <c r="G487" s="9"/>
      <c r="H487" s="9"/>
    </row>
    <row r="488" spans="5:8" ht="14.5">
      <c r="E488" s="9"/>
      <c r="F488" s="149"/>
      <c r="G488" s="9"/>
      <c r="H488" s="9"/>
    </row>
    <row r="489" spans="5:8" ht="14.5">
      <c r="E489" s="9"/>
      <c r="F489" s="149"/>
      <c r="G489" s="9"/>
      <c r="H489" s="9"/>
    </row>
    <row r="490" spans="5:8" ht="14.5">
      <c r="E490" s="9"/>
      <c r="F490" s="149"/>
      <c r="G490" s="9"/>
      <c r="H490" s="9"/>
    </row>
    <row r="491" spans="5:8" ht="14.5">
      <c r="E491" s="9"/>
      <c r="F491" s="149"/>
      <c r="G491" s="9"/>
      <c r="H491" s="9"/>
    </row>
    <row r="492" spans="5:8" ht="14.5">
      <c r="E492" s="9"/>
      <c r="F492" s="149"/>
      <c r="G492" s="9"/>
      <c r="H492" s="9"/>
    </row>
    <row r="493" spans="5:8" ht="14.5">
      <c r="E493" s="9"/>
      <c r="F493" s="149"/>
      <c r="G493" s="9"/>
      <c r="H493" s="9"/>
    </row>
    <row r="494" spans="5:8" ht="14.5">
      <c r="E494" s="9"/>
      <c r="F494" s="149"/>
      <c r="G494" s="9"/>
      <c r="H494" s="9"/>
    </row>
    <row r="495" spans="5:8" ht="14.5">
      <c r="E495" s="9"/>
      <c r="F495" s="149"/>
      <c r="G495" s="9"/>
      <c r="H495" s="9"/>
    </row>
    <row r="496" spans="5:8" ht="14.5">
      <c r="E496" s="9"/>
      <c r="F496" s="149"/>
      <c r="G496" s="9"/>
      <c r="H496" s="9"/>
    </row>
    <row r="497" spans="5:8" ht="14.5">
      <c r="E497" s="9"/>
      <c r="F497" s="149"/>
      <c r="G497" s="9"/>
      <c r="H497" s="9"/>
    </row>
    <row r="498" spans="5:8" ht="14.5">
      <c r="E498" s="9"/>
      <c r="F498" s="149"/>
      <c r="G498" s="9"/>
      <c r="H498" s="9"/>
    </row>
    <row r="499" spans="5:8" ht="14.5">
      <c r="E499" s="9"/>
      <c r="F499" s="149"/>
      <c r="G499" s="9"/>
      <c r="H499" s="9"/>
    </row>
    <row r="500" spans="5:8" ht="14.5">
      <c r="E500" s="9"/>
      <c r="F500" s="149"/>
      <c r="G500" s="9"/>
      <c r="H500" s="9"/>
    </row>
    <row r="501" spans="5:8" ht="14.5">
      <c r="E501" s="9"/>
      <c r="F501" s="149"/>
      <c r="G501" s="9"/>
      <c r="H501" s="9"/>
    </row>
    <row r="502" spans="5:8" ht="14.5">
      <c r="E502" s="9"/>
      <c r="F502" s="149"/>
      <c r="G502" s="9"/>
      <c r="H502" s="9"/>
    </row>
    <row r="503" spans="5:8" ht="14.5">
      <c r="E503" s="9"/>
      <c r="F503" s="149"/>
      <c r="G503" s="9"/>
      <c r="H503" s="9"/>
    </row>
    <row r="504" spans="5:8" ht="14.5">
      <c r="E504" s="9"/>
      <c r="F504" s="149"/>
      <c r="G504" s="9"/>
      <c r="H504" s="9"/>
    </row>
    <row r="505" spans="5:8" ht="14.5">
      <c r="E505" s="9"/>
      <c r="F505" s="149"/>
      <c r="G505" s="9"/>
      <c r="H505" s="9"/>
    </row>
    <row r="506" spans="5:8" ht="14.5">
      <c r="E506" s="9"/>
      <c r="F506" s="149"/>
      <c r="G506" s="9"/>
      <c r="H506" s="9"/>
    </row>
    <row r="507" spans="5:8" ht="14.5">
      <c r="E507" s="9"/>
      <c r="F507" s="149"/>
      <c r="G507" s="9"/>
      <c r="H507" s="9"/>
    </row>
    <row r="508" spans="5:8" ht="14.5">
      <c r="E508" s="9"/>
      <c r="F508" s="149"/>
      <c r="G508" s="9"/>
      <c r="H508" s="9"/>
    </row>
    <row r="509" spans="5:8" ht="14.5">
      <c r="E509" s="9"/>
      <c r="F509" s="149"/>
      <c r="G509" s="9"/>
      <c r="H509" s="9"/>
    </row>
    <row r="510" spans="5:8" ht="14.5">
      <c r="E510" s="9"/>
      <c r="F510" s="149"/>
      <c r="G510" s="9"/>
      <c r="H510" s="9"/>
    </row>
    <row r="511" spans="5:8" ht="14.5">
      <c r="E511" s="9"/>
      <c r="F511" s="149"/>
      <c r="G511" s="9"/>
      <c r="H511" s="9"/>
    </row>
    <row r="512" spans="5:8" ht="14.5">
      <c r="E512" s="9"/>
      <c r="F512" s="149"/>
      <c r="G512" s="9"/>
      <c r="H512" s="9"/>
    </row>
    <row r="513" spans="5:8" ht="14.5">
      <c r="E513" s="9"/>
      <c r="F513" s="149"/>
      <c r="G513" s="9"/>
      <c r="H513" s="9"/>
    </row>
    <row r="514" spans="5:8" ht="14.5">
      <c r="E514" s="9"/>
      <c r="F514" s="149"/>
      <c r="G514" s="9"/>
      <c r="H514" s="9"/>
    </row>
    <row r="515" spans="5:8" ht="14.5">
      <c r="E515" s="9"/>
      <c r="F515" s="149"/>
      <c r="G515" s="9"/>
      <c r="H515" s="9"/>
    </row>
    <row r="516" spans="5:8" ht="14.5">
      <c r="E516" s="9"/>
      <c r="F516" s="149"/>
      <c r="G516" s="9"/>
      <c r="H516" s="9"/>
    </row>
    <row r="517" spans="5:8" ht="14.5">
      <c r="E517" s="9"/>
      <c r="F517" s="149"/>
      <c r="G517" s="9"/>
      <c r="H517" s="9"/>
    </row>
    <row r="518" spans="5:8" ht="14.5">
      <c r="E518" s="9"/>
      <c r="F518" s="149"/>
      <c r="G518" s="9"/>
      <c r="H518" s="9"/>
    </row>
    <row r="519" spans="5:8" ht="14.5">
      <c r="E519" s="9"/>
      <c r="F519" s="149"/>
      <c r="G519" s="9"/>
      <c r="H519" s="9"/>
    </row>
    <row r="520" spans="5:8" ht="14.5">
      <c r="E520" s="9"/>
      <c r="F520" s="149"/>
      <c r="G520" s="9"/>
      <c r="H520" s="9"/>
    </row>
    <row r="521" spans="5:8" ht="14.5">
      <c r="E521" s="9"/>
      <c r="F521" s="149"/>
      <c r="G521" s="9"/>
      <c r="H521" s="9"/>
    </row>
    <row r="522" spans="5:8" ht="14.5">
      <c r="E522" s="9"/>
      <c r="F522" s="149"/>
      <c r="G522" s="9"/>
      <c r="H522" s="9"/>
    </row>
    <row r="523" spans="5:8" ht="14.5">
      <c r="E523" s="9"/>
      <c r="F523" s="149"/>
      <c r="G523" s="9"/>
      <c r="H523" s="9"/>
    </row>
    <row r="524" spans="5:8" ht="14.5">
      <c r="E524" s="9"/>
      <c r="F524" s="149"/>
      <c r="G524" s="9"/>
      <c r="H524" s="9"/>
    </row>
    <row r="525" spans="5:8" ht="14.5">
      <c r="E525" s="9"/>
      <c r="F525" s="149"/>
      <c r="G525" s="9"/>
      <c r="H525" s="9"/>
    </row>
    <row r="526" spans="5:8" ht="14.5">
      <c r="E526" s="9"/>
      <c r="F526" s="149"/>
      <c r="G526" s="9"/>
      <c r="H526" s="9"/>
    </row>
    <row r="527" spans="5:8" ht="14.5">
      <c r="E527" s="9"/>
      <c r="F527" s="149"/>
      <c r="G527" s="9"/>
      <c r="H527" s="9"/>
    </row>
    <row r="528" spans="5:8" ht="14.5">
      <c r="E528" s="9"/>
      <c r="F528" s="149"/>
      <c r="G528" s="9"/>
      <c r="H528" s="9"/>
    </row>
    <row r="529" spans="5:8" ht="14.5">
      <c r="E529" s="9"/>
      <c r="F529" s="149"/>
      <c r="G529" s="9"/>
      <c r="H529" s="9"/>
    </row>
    <row r="530" spans="5:8" ht="14.5">
      <c r="E530" s="9"/>
      <c r="F530" s="149"/>
      <c r="G530" s="9"/>
      <c r="H530" s="9"/>
    </row>
    <row r="531" spans="5:8" ht="14.5">
      <c r="E531" s="9"/>
      <c r="F531" s="149"/>
      <c r="G531" s="9"/>
      <c r="H531" s="9"/>
    </row>
    <row r="532" spans="5:8" ht="14.5">
      <c r="E532" s="9"/>
      <c r="F532" s="149"/>
      <c r="G532" s="9"/>
      <c r="H532" s="9"/>
    </row>
    <row r="533" spans="5:8" ht="14.5">
      <c r="E533" s="9"/>
      <c r="F533" s="149"/>
      <c r="G533" s="9"/>
      <c r="H533" s="9"/>
    </row>
    <row r="534" spans="5:8" ht="14.5">
      <c r="E534" s="9"/>
      <c r="F534" s="149"/>
      <c r="G534" s="9"/>
      <c r="H534" s="9"/>
    </row>
    <row r="535" spans="5:8" ht="14.5">
      <c r="E535" s="9"/>
      <c r="F535" s="149"/>
      <c r="G535" s="9"/>
      <c r="H535" s="9"/>
    </row>
    <row r="536" spans="5:8" ht="14.5">
      <c r="E536" s="9"/>
      <c r="F536" s="149"/>
      <c r="G536" s="9"/>
      <c r="H536" s="9"/>
    </row>
    <row r="537" spans="5:8" ht="14.5">
      <c r="E537" s="9"/>
      <c r="F537" s="149"/>
      <c r="G537" s="9"/>
      <c r="H537" s="9"/>
    </row>
    <row r="538" spans="5:8" ht="14.5">
      <c r="E538" s="9"/>
      <c r="F538" s="149"/>
      <c r="G538" s="9"/>
      <c r="H538" s="9"/>
    </row>
    <row r="539" spans="5:8" ht="14.5">
      <c r="E539" s="9"/>
      <c r="F539" s="149"/>
      <c r="G539" s="9"/>
      <c r="H539" s="9"/>
    </row>
    <row r="540" spans="5:8" ht="14.5">
      <c r="E540" s="9"/>
      <c r="F540" s="149"/>
      <c r="G540" s="9"/>
      <c r="H540" s="9"/>
    </row>
    <row r="541" spans="5:8" ht="14.5">
      <c r="E541" s="9"/>
      <c r="F541" s="149"/>
      <c r="G541" s="9"/>
      <c r="H541" s="9"/>
    </row>
    <row r="542" spans="5:8" ht="14.5">
      <c r="E542" s="9"/>
      <c r="F542" s="149"/>
      <c r="G542" s="9"/>
      <c r="H542" s="9"/>
    </row>
    <row r="543" spans="5:8" ht="14.5">
      <c r="E543" s="9"/>
      <c r="F543" s="149"/>
      <c r="G543" s="9"/>
      <c r="H543" s="9"/>
    </row>
    <row r="544" spans="5:8" ht="14.5">
      <c r="E544" s="9"/>
      <c r="F544" s="149"/>
      <c r="G544" s="9"/>
      <c r="H544" s="9"/>
    </row>
    <row r="545" spans="5:8" ht="14.5">
      <c r="E545" s="9"/>
      <c r="F545" s="149"/>
      <c r="G545" s="9"/>
      <c r="H545" s="9"/>
    </row>
    <row r="546" spans="5:8" ht="14.5">
      <c r="E546" s="9"/>
      <c r="F546" s="149"/>
      <c r="G546" s="9"/>
      <c r="H546" s="9"/>
    </row>
    <row r="547" spans="5:8" ht="14.5">
      <c r="E547" s="9"/>
      <c r="F547" s="149"/>
      <c r="G547" s="9"/>
      <c r="H547" s="9"/>
    </row>
    <row r="548" spans="5:8" ht="14.5">
      <c r="E548" s="9"/>
      <c r="F548" s="149"/>
      <c r="G548" s="9"/>
      <c r="H548" s="9"/>
    </row>
    <row r="549" spans="5:8" ht="14.5">
      <c r="E549" s="9"/>
      <c r="F549" s="149"/>
      <c r="G549" s="9"/>
      <c r="H549" s="9"/>
    </row>
    <row r="550" spans="5:8" ht="14.5">
      <c r="E550" s="9"/>
      <c r="F550" s="149"/>
      <c r="G550" s="9"/>
      <c r="H550" s="9"/>
    </row>
    <row r="551" spans="5:8" ht="14.5">
      <c r="E551" s="9"/>
      <c r="F551" s="149"/>
      <c r="G551" s="9"/>
      <c r="H551" s="9"/>
    </row>
    <row r="552" spans="5:8" ht="14.5">
      <c r="E552" s="9"/>
      <c r="F552" s="149"/>
      <c r="G552" s="9"/>
      <c r="H552" s="9"/>
    </row>
    <row r="553" spans="5:8" ht="14.5">
      <c r="E553" s="9"/>
      <c r="F553" s="149"/>
      <c r="G553" s="9"/>
      <c r="H553" s="9"/>
    </row>
    <row r="554" spans="5:8" ht="14.5">
      <c r="E554" s="9"/>
      <c r="F554" s="149"/>
      <c r="G554" s="9"/>
      <c r="H554" s="9"/>
    </row>
    <row r="555" spans="5:8" ht="14.5">
      <c r="E555" s="9"/>
      <c r="F555" s="149"/>
      <c r="G555" s="9"/>
      <c r="H555" s="9"/>
    </row>
    <row r="556" spans="5:8" ht="14.5">
      <c r="E556" s="9"/>
      <c r="F556" s="149"/>
      <c r="G556" s="9"/>
      <c r="H556" s="9"/>
    </row>
    <row r="557" spans="5:8" ht="14.5">
      <c r="E557" s="9"/>
      <c r="F557" s="149"/>
      <c r="G557" s="9"/>
      <c r="H557" s="9"/>
    </row>
    <row r="558" spans="5:8" ht="14.5">
      <c r="E558" s="9"/>
      <c r="F558" s="149"/>
      <c r="G558" s="9"/>
      <c r="H558" s="9"/>
    </row>
    <row r="559" spans="5:8" ht="14.5">
      <c r="E559" s="9"/>
      <c r="F559" s="149"/>
      <c r="G559" s="9"/>
      <c r="H559" s="9"/>
    </row>
    <row r="560" spans="5:8" ht="14.5">
      <c r="E560" s="9"/>
      <c r="F560" s="149"/>
      <c r="G560" s="9"/>
      <c r="H560" s="9"/>
    </row>
    <row r="561" spans="5:8" ht="14.5">
      <c r="E561" s="9"/>
      <c r="F561" s="149"/>
      <c r="G561" s="9"/>
      <c r="H561" s="9"/>
    </row>
    <row r="562" spans="5:8" ht="14.5">
      <c r="E562" s="9"/>
      <c r="F562" s="149"/>
      <c r="G562" s="9"/>
      <c r="H562" s="9"/>
    </row>
    <row r="563" spans="5:8" ht="14.5">
      <c r="E563" s="9"/>
      <c r="F563" s="149"/>
      <c r="G563" s="9"/>
      <c r="H563" s="9"/>
    </row>
    <row r="564" spans="5:8" ht="14.5">
      <c r="E564" s="9"/>
      <c r="F564" s="149"/>
      <c r="G564" s="9"/>
      <c r="H564" s="9"/>
    </row>
    <row r="565" spans="5:8" ht="14.5">
      <c r="E565" s="9"/>
      <c r="F565" s="149"/>
      <c r="G565" s="9"/>
      <c r="H565" s="9"/>
    </row>
    <row r="566" spans="5:8" ht="14.5">
      <c r="E566" s="9"/>
      <c r="F566" s="149"/>
      <c r="G566" s="9"/>
      <c r="H566" s="9"/>
    </row>
    <row r="567" spans="5:8" ht="14.5">
      <c r="E567" s="9"/>
      <c r="F567" s="149"/>
      <c r="G567" s="9"/>
      <c r="H567" s="9"/>
    </row>
    <row r="568" spans="5:8" ht="14.5">
      <c r="E568" s="9"/>
      <c r="F568" s="149"/>
      <c r="G568" s="9"/>
      <c r="H568" s="9"/>
    </row>
    <row r="569" spans="5:8" ht="14.5">
      <c r="E569" s="9"/>
      <c r="F569" s="149"/>
      <c r="G569" s="9"/>
      <c r="H569" s="9"/>
    </row>
    <row r="570" spans="5:8" ht="14.5">
      <c r="E570" s="9"/>
      <c r="F570" s="149"/>
      <c r="G570" s="9"/>
      <c r="H570" s="9"/>
    </row>
    <row r="571" spans="5:8" ht="14.5">
      <c r="E571" s="9"/>
      <c r="F571" s="149"/>
      <c r="G571" s="9"/>
      <c r="H571" s="9"/>
    </row>
    <row r="572" spans="5:8" ht="14.5">
      <c r="E572" s="9"/>
      <c r="F572" s="149"/>
      <c r="G572" s="9"/>
      <c r="H572" s="9"/>
    </row>
    <row r="573" spans="5:8" ht="14.5">
      <c r="E573" s="9"/>
      <c r="F573" s="149"/>
      <c r="G573" s="9"/>
      <c r="H573" s="9"/>
    </row>
    <row r="574" spans="5:8" ht="14.5">
      <c r="E574" s="9"/>
      <c r="F574" s="149"/>
      <c r="G574" s="9"/>
      <c r="H574" s="9"/>
    </row>
    <row r="575" spans="5:8" ht="14.5">
      <c r="E575" s="9"/>
      <c r="F575" s="149"/>
      <c r="G575" s="9"/>
      <c r="H575" s="9"/>
    </row>
    <row r="576" spans="5:8" ht="14.5">
      <c r="E576" s="9"/>
      <c r="F576" s="149"/>
      <c r="G576" s="9"/>
      <c r="H576" s="9"/>
    </row>
    <row r="577" spans="5:8" ht="14.5">
      <c r="E577" s="9"/>
      <c r="F577" s="149"/>
      <c r="G577" s="9"/>
      <c r="H577" s="9"/>
    </row>
    <row r="578" spans="5:8" ht="14.5">
      <c r="E578" s="9"/>
      <c r="F578" s="149"/>
      <c r="G578" s="9"/>
      <c r="H578" s="9"/>
    </row>
    <row r="579" spans="5:8" ht="14.5">
      <c r="E579" s="9"/>
      <c r="F579" s="149"/>
      <c r="G579" s="9"/>
      <c r="H579" s="9"/>
    </row>
    <row r="580" spans="5:8" ht="14.5">
      <c r="E580" s="9"/>
      <c r="F580" s="149"/>
      <c r="G580" s="9"/>
      <c r="H580" s="9"/>
    </row>
    <row r="581" spans="5:8" ht="14.5">
      <c r="E581" s="9"/>
      <c r="F581" s="149"/>
      <c r="G581" s="9"/>
      <c r="H581" s="9"/>
    </row>
    <row r="582" spans="5:8" ht="14.5">
      <c r="E582" s="9"/>
      <c r="F582" s="149"/>
      <c r="G582" s="9"/>
      <c r="H582" s="9"/>
    </row>
    <row r="583" spans="5:8" ht="14.5">
      <c r="E583" s="9"/>
      <c r="F583" s="149"/>
      <c r="G583" s="9"/>
      <c r="H583" s="9"/>
    </row>
    <row r="584" spans="5:8" ht="14.5">
      <c r="E584" s="9"/>
      <c r="F584" s="149"/>
      <c r="G584" s="9"/>
      <c r="H584" s="9"/>
    </row>
    <row r="585" spans="5:8" ht="14.5">
      <c r="E585" s="9"/>
      <c r="F585" s="149"/>
      <c r="G585" s="9"/>
      <c r="H585" s="9"/>
    </row>
    <row r="586" spans="5:8" ht="14.5">
      <c r="E586" s="9"/>
      <c r="F586" s="149"/>
      <c r="G586" s="9"/>
      <c r="H586" s="9"/>
    </row>
    <row r="587" spans="5:8" ht="14.5">
      <c r="E587" s="9"/>
      <c r="F587" s="149"/>
      <c r="G587" s="9"/>
      <c r="H587" s="9"/>
    </row>
    <row r="588" spans="5:8" ht="14.5">
      <c r="E588" s="9"/>
      <c r="F588" s="149"/>
      <c r="G588" s="9"/>
      <c r="H588" s="9"/>
    </row>
    <row r="589" spans="5:8" ht="14.5">
      <c r="E589" s="9"/>
      <c r="F589" s="149"/>
      <c r="G589" s="9"/>
      <c r="H589" s="9"/>
    </row>
    <row r="590" spans="5:8" ht="14.5">
      <c r="E590" s="9"/>
      <c r="F590" s="149"/>
      <c r="G590" s="9"/>
      <c r="H590" s="9"/>
    </row>
    <row r="591" spans="5:8" ht="14.5">
      <c r="E591" s="9"/>
      <c r="F591" s="149"/>
      <c r="G591" s="9"/>
      <c r="H591" s="9"/>
    </row>
    <row r="592" spans="5:8" ht="14.5">
      <c r="E592" s="9"/>
      <c r="F592" s="149"/>
      <c r="G592" s="9"/>
      <c r="H592" s="9"/>
    </row>
    <row r="593" spans="5:8" ht="14.5">
      <c r="E593" s="9"/>
      <c r="F593" s="149"/>
      <c r="G593" s="9"/>
      <c r="H593" s="9"/>
    </row>
    <row r="594" spans="5:8" ht="14.5">
      <c r="E594" s="9"/>
      <c r="F594" s="149"/>
      <c r="G594" s="9"/>
      <c r="H594" s="9"/>
    </row>
    <row r="595" spans="5:8" ht="14.5">
      <c r="E595" s="9"/>
      <c r="F595" s="149"/>
      <c r="G595" s="9"/>
      <c r="H595" s="9"/>
    </row>
    <row r="596" spans="5:8" ht="14.5">
      <c r="E596" s="9"/>
      <c r="F596" s="149"/>
      <c r="G596" s="9"/>
      <c r="H596" s="9"/>
    </row>
    <row r="597" spans="5:8" ht="14.5">
      <c r="E597" s="9"/>
      <c r="F597" s="149"/>
      <c r="G597" s="9"/>
      <c r="H597" s="9"/>
    </row>
    <row r="598" spans="5:8" ht="14.5">
      <c r="E598" s="9"/>
      <c r="F598" s="149"/>
      <c r="G598" s="9"/>
      <c r="H598" s="9"/>
    </row>
    <row r="599" spans="5:8" ht="14.5">
      <c r="E599" s="9"/>
      <c r="F599" s="149"/>
      <c r="G599" s="9"/>
      <c r="H599" s="9"/>
    </row>
    <row r="600" spans="5:8" ht="14.5">
      <c r="E600" s="9"/>
      <c r="F600" s="149"/>
      <c r="G600" s="9"/>
      <c r="H600" s="9"/>
    </row>
    <row r="601" spans="5:8" ht="14.5">
      <c r="E601" s="9"/>
      <c r="F601" s="149"/>
      <c r="G601" s="9"/>
      <c r="H601" s="9"/>
    </row>
    <row r="602" spans="5:8" ht="14.5">
      <c r="E602" s="9"/>
      <c r="F602" s="149"/>
      <c r="G602" s="9"/>
      <c r="H602" s="9"/>
    </row>
    <row r="603" spans="5:8" ht="14.5">
      <c r="E603" s="9"/>
      <c r="F603" s="149"/>
      <c r="G603" s="9"/>
      <c r="H603" s="9"/>
    </row>
    <row r="604" spans="5:8" ht="14.5">
      <c r="E604" s="9"/>
      <c r="F604" s="149"/>
      <c r="G604" s="9"/>
      <c r="H604" s="9"/>
    </row>
    <row r="605" spans="5:8" ht="14.5">
      <c r="E605" s="9"/>
      <c r="F605" s="149"/>
      <c r="G605" s="9"/>
      <c r="H605" s="9"/>
    </row>
    <row r="606" spans="5:8" ht="14.5">
      <c r="E606" s="9"/>
      <c r="F606" s="149"/>
      <c r="G606" s="9"/>
      <c r="H606" s="9"/>
    </row>
    <row r="607" spans="5:8" ht="14.5">
      <c r="E607" s="9"/>
      <c r="F607" s="149"/>
      <c r="G607" s="9"/>
      <c r="H607" s="9"/>
    </row>
    <row r="608" spans="5:8" ht="14.5">
      <c r="E608" s="9"/>
      <c r="F608" s="149"/>
      <c r="G608" s="9"/>
      <c r="H608" s="9"/>
    </row>
    <row r="609" spans="5:8" ht="14.5">
      <c r="E609" s="9"/>
      <c r="F609" s="149"/>
      <c r="G609" s="9"/>
      <c r="H609" s="9"/>
    </row>
    <row r="610" spans="5:8" ht="14.5">
      <c r="E610" s="9"/>
      <c r="F610" s="149"/>
      <c r="G610" s="9"/>
      <c r="H610" s="9"/>
    </row>
    <row r="611" spans="5:8" ht="14.5">
      <c r="E611" s="9"/>
      <c r="F611" s="149"/>
      <c r="G611" s="9"/>
      <c r="H611" s="9"/>
    </row>
    <row r="612" spans="5:8" ht="14.5">
      <c r="E612" s="9"/>
      <c r="F612" s="149"/>
      <c r="G612" s="9"/>
      <c r="H612" s="9"/>
    </row>
    <row r="613" spans="5:8" ht="14.5">
      <c r="E613" s="9"/>
      <c r="F613" s="149"/>
      <c r="G613" s="9"/>
      <c r="H613" s="9"/>
    </row>
    <row r="614" spans="5:8" ht="14.5">
      <c r="E614" s="9"/>
      <c r="F614" s="149"/>
      <c r="G614" s="9"/>
      <c r="H614" s="9"/>
    </row>
    <row r="615" spans="5:8" ht="14.5">
      <c r="E615" s="9"/>
      <c r="F615" s="149"/>
      <c r="G615" s="9"/>
      <c r="H615" s="9"/>
    </row>
    <row r="616" spans="5:8" ht="14.5">
      <c r="E616" s="9"/>
      <c r="F616" s="149"/>
      <c r="G616" s="9"/>
      <c r="H616" s="9"/>
    </row>
    <row r="617" spans="5:8" ht="14.5">
      <c r="E617" s="9"/>
      <c r="F617" s="149"/>
      <c r="G617" s="9"/>
      <c r="H617" s="9"/>
    </row>
    <row r="618" spans="5:8" ht="14.5">
      <c r="E618" s="9"/>
      <c r="F618" s="149"/>
      <c r="G618" s="9"/>
      <c r="H618" s="9"/>
    </row>
    <row r="619" spans="5:8" ht="14.5">
      <c r="E619" s="9"/>
      <c r="F619" s="149"/>
      <c r="G619" s="9"/>
      <c r="H619" s="9"/>
    </row>
    <row r="620" spans="5:8" ht="14.5">
      <c r="E620" s="9"/>
      <c r="F620" s="149"/>
      <c r="G620" s="9"/>
      <c r="H620" s="9"/>
    </row>
    <row r="621" spans="5:8" ht="14.5">
      <c r="E621" s="9"/>
      <c r="F621" s="149"/>
      <c r="G621" s="9"/>
      <c r="H621" s="9"/>
    </row>
    <row r="622" spans="5:8" ht="14.5">
      <c r="E622" s="9"/>
      <c r="F622" s="149"/>
      <c r="G622" s="9"/>
      <c r="H622" s="9"/>
    </row>
    <row r="623" spans="5:8" ht="14.5">
      <c r="E623" s="9"/>
      <c r="F623" s="149"/>
      <c r="G623" s="9"/>
      <c r="H623" s="9"/>
    </row>
    <row r="624" spans="5:8" ht="14.5">
      <c r="E624" s="9"/>
      <c r="F624" s="149"/>
      <c r="G624" s="9"/>
      <c r="H624" s="9"/>
    </row>
    <row r="625" spans="5:8" ht="14.5">
      <c r="E625" s="9"/>
      <c r="F625" s="149"/>
      <c r="G625" s="9"/>
      <c r="H625" s="9"/>
    </row>
    <row r="626" spans="5:8" ht="14.5">
      <c r="E626" s="9"/>
      <c r="F626" s="149"/>
      <c r="G626" s="9"/>
      <c r="H626" s="9"/>
    </row>
    <row r="627" spans="5:8" ht="14.5">
      <c r="E627" s="9"/>
      <c r="F627" s="149"/>
      <c r="G627" s="9"/>
      <c r="H627" s="9"/>
    </row>
    <row r="628" spans="5:8" ht="14.5">
      <c r="E628" s="9"/>
      <c r="F628" s="149"/>
      <c r="G628" s="9"/>
      <c r="H628" s="9"/>
    </row>
    <row r="629" spans="5:8" ht="14.5">
      <c r="E629" s="9"/>
      <c r="F629" s="149"/>
      <c r="G629" s="9"/>
      <c r="H629" s="9"/>
    </row>
    <row r="630" spans="5:8" ht="14.5">
      <c r="E630" s="9"/>
      <c r="F630" s="149"/>
      <c r="G630" s="9"/>
      <c r="H630" s="9"/>
    </row>
    <row r="631" spans="5:8" ht="14.5">
      <c r="E631" s="9"/>
      <c r="F631" s="149"/>
      <c r="G631" s="9"/>
      <c r="H631" s="9"/>
    </row>
    <row r="632" spans="5:8" ht="14.5">
      <c r="E632" s="9"/>
      <c r="F632" s="149"/>
      <c r="G632" s="9"/>
      <c r="H632" s="9"/>
    </row>
    <row r="633" spans="5:8" ht="14.5">
      <c r="E633" s="9"/>
      <c r="F633" s="149"/>
      <c r="G633" s="9"/>
      <c r="H633" s="9"/>
    </row>
    <row r="634" spans="5:8" ht="14.5">
      <c r="E634" s="9"/>
      <c r="F634" s="149"/>
      <c r="G634" s="9"/>
      <c r="H634" s="9"/>
    </row>
    <row r="635" spans="5:8" ht="14.5">
      <c r="E635" s="9"/>
      <c r="F635" s="149"/>
      <c r="G635" s="9"/>
      <c r="H635" s="9"/>
    </row>
    <row r="636" spans="5:8" ht="14.5">
      <c r="E636" s="9"/>
      <c r="F636" s="149"/>
      <c r="G636" s="9"/>
      <c r="H636" s="9"/>
    </row>
    <row r="637" spans="5:8" ht="14.5">
      <c r="E637" s="9"/>
      <c r="F637" s="149"/>
      <c r="G637" s="9"/>
      <c r="H637" s="9"/>
    </row>
    <row r="638" spans="5:8" ht="14.5">
      <c r="E638" s="9"/>
      <c r="F638" s="149"/>
      <c r="G638" s="9"/>
      <c r="H638" s="9"/>
    </row>
    <row r="639" spans="5:8" ht="14.5">
      <c r="E639" s="9"/>
      <c r="F639" s="149"/>
      <c r="G639" s="9"/>
      <c r="H639" s="9"/>
    </row>
    <row r="640" spans="5:8" ht="14.5">
      <c r="E640" s="9"/>
      <c r="F640" s="149"/>
      <c r="G640" s="9"/>
      <c r="H640" s="9"/>
    </row>
    <row r="641" spans="5:8" ht="14.5">
      <c r="E641" s="9"/>
      <c r="F641" s="149"/>
      <c r="G641" s="9"/>
      <c r="H641" s="9"/>
    </row>
    <row r="642" spans="5:8" ht="14.5">
      <c r="E642" s="9"/>
      <c r="F642" s="149"/>
      <c r="G642" s="9"/>
      <c r="H642" s="9"/>
    </row>
    <row r="643" spans="5:8" ht="14.5">
      <c r="E643" s="9"/>
      <c r="F643" s="149"/>
      <c r="G643" s="9"/>
      <c r="H643" s="9"/>
    </row>
    <row r="644" spans="5:8" ht="14.5">
      <c r="E644" s="9"/>
      <c r="F644" s="149"/>
      <c r="G644" s="9"/>
      <c r="H644" s="9"/>
    </row>
    <row r="645" spans="5:8" ht="14.5">
      <c r="E645" s="9"/>
      <c r="F645" s="149"/>
      <c r="G645" s="9"/>
      <c r="H645" s="9"/>
    </row>
    <row r="646" spans="5:8" ht="14.5">
      <c r="E646" s="9"/>
      <c r="F646" s="149"/>
      <c r="G646" s="9"/>
      <c r="H646" s="9"/>
    </row>
    <row r="647" spans="5:8" ht="14.5">
      <c r="E647" s="9"/>
      <c r="F647" s="149"/>
      <c r="G647" s="9"/>
      <c r="H647" s="9"/>
    </row>
    <row r="648" spans="5:8" ht="14.5">
      <c r="E648" s="9"/>
      <c r="F648" s="149"/>
      <c r="G648" s="9"/>
      <c r="H648" s="9"/>
    </row>
    <row r="649" spans="5:8" ht="14.5">
      <c r="E649" s="9"/>
      <c r="F649" s="149"/>
      <c r="G649" s="9"/>
      <c r="H649" s="9"/>
    </row>
    <row r="650" spans="5:8" ht="14.5">
      <c r="E650" s="9"/>
      <c r="F650" s="149"/>
      <c r="G650" s="9"/>
      <c r="H650" s="9"/>
    </row>
    <row r="651" spans="5:8" ht="14.5">
      <c r="E651" s="9"/>
      <c r="F651" s="149"/>
      <c r="G651" s="9"/>
      <c r="H651" s="9"/>
    </row>
    <row r="652" spans="5:8" ht="14.5">
      <c r="E652" s="9"/>
      <c r="F652" s="149"/>
      <c r="G652" s="9"/>
      <c r="H652" s="9"/>
    </row>
    <row r="653" spans="5:8" ht="14.5">
      <c r="E653" s="9"/>
      <c r="F653" s="149"/>
      <c r="G653" s="9"/>
      <c r="H653" s="9"/>
    </row>
    <row r="654" spans="5:8" ht="14.5">
      <c r="E654" s="9"/>
      <c r="F654" s="149"/>
      <c r="G654" s="9"/>
      <c r="H654" s="9"/>
    </row>
    <row r="655" spans="5:8" ht="14.5">
      <c r="E655" s="9"/>
      <c r="F655" s="149"/>
      <c r="G655" s="9"/>
      <c r="H655" s="9"/>
    </row>
    <row r="656" spans="5:8" ht="14.5">
      <c r="E656" s="9"/>
      <c r="F656" s="149"/>
      <c r="G656" s="9"/>
      <c r="H656" s="9"/>
    </row>
    <row r="657" spans="5:8" ht="14.5">
      <c r="E657" s="9"/>
      <c r="F657" s="149"/>
      <c r="G657" s="9"/>
      <c r="H657" s="9"/>
    </row>
    <row r="658" spans="5:8" ht="14.5">
      <c r="E658" s="9"/>
      <c r="F658" s="149"/>
      <c r="G658" s="9"/>
      <c r="H658" s="9"/>
    </row>
    <row r="659" spans="5:8" ht="14.5">
      <c r="E659" s="9"/>
      <c r="F659" s="149"/>
      <c r="G659" s="9"/>
      <c r="H659" s="9"/>
    </row>
    <row r="660" spans="5:8" ht="14.5">
      <c r="E660" s="9"/>
      <c r="F660" s="149"/>
      <c r="G660" s="9"/>
      <c r="H660" s="9"/>
    </row>
    <row r="661" spans="5:8" ht="14.5">
      <c r="E661" s="9"/>
      <c r="F661" s="149"/>
      <c r="G661" s="9"/>
      <c r="H661" s="9"/>
    </row>
    <row r="662" spans="5:8" ht="14.5">
      <c r="E662" s="9"/>
      <c r="F662" s="149"/>
      <c r="G662" s="9"/>
      <c r="H662" s="9"/>
    </row>
    <row r="663" spans="5:8" ht="14.5">
      <c r="E663" s="9"/>
      <c r="F663" s="149"/>
      <c r="G663" s="9"/>
      <c r="H663" s="9"/>
    </row>
    <row r="664" spans="5:8" ht="14.5">
      <c r="E664" s="9"/>
      <c r="F664" s="149"/>
      <c r="G664" s="9"/>
      <c r="H664" s="9"/>
    </row>
    <row r="665" spans="5:8" ht="14.5">
      <c r="E665" s="9"/>
      <c r="F665" s="149"/>
      <c r="G665" s="9"/>
      <c r="H665" s="9"/>
    </row>
    <row r="666" spans="5:8" ht="14.5">
      <c r="E666" s="9"/>
      <c r="F666" s="149"/>
      <c r="G666" s="9"/>
      <c r="H666" s="9"/>
    </row>
    <row r="667" spans="5:8" ht="14.5">
      <c r="E667" s="9"/>
      <c r="F667" s="149"/>
      <c r="G667" s="9"/>
      <c r="H667" s="9"/>
    </row>
    <row r="668" spans="5:8" ht="14.5">
      <c r="E668" s="9"/>
      <c r="F668" s="149"/>
      <c r="G668" s="9"/>
      <c r="H668" s="9"/>
    </row>
    <row r="669" spans="5:8" ht="14.5">
      <c r="E669" s="9"/>
      <c r="F669" s="149"/>
      <c r="G669" s="9"/>
      <c r="H669" s="9"/>
    </row>
    <row r="670" spans="5:8" ht="14.5">
      <c r="E670" s="9"/>
      <c r="F670" s="149"/>
      <c r="G670" s="9"/>
      <c r="H670" s="9"/>
    </row>
    <row r="671" spans="5:8" ht="14.5">
      <c r="E671" s="9"/>
      <c r="F671" s="149"/>
      <c r="G671" s="9"/>
      <c r="H671" s="9"/>
    </row>
    <row r="672" spans="5:8" ht="14.5">
      <c r="E672" s="9"/>
      <c r="F672" s="149"/>
      <c r="G672" s="9"/>
      <c r="H672" s="9"/>
    </row>
    <row r="673" spans="5:8" ht="14.5">
      <c r="E673" s="9"/>
      <c r="F673" s="149"/>
      <c r="G673" s="9"/>
      <c r="H673" s="9"/>
    </row>
    <row r="674" spans="5:8" ht="14.5">
      <c r="E674" s="9"/>
      <c r="F674" s="149"/>
      <c r="G674" s="9"/>
      <c r="H674" s="9"/>
    </row>
    <row r="675" spans="5:8" ht="14.5">
      <c r="E675" s="9"/>
      <c r="F675" s="149"/>
      <c r="G675" s="9"/>
      <c r="H675" s="9"/>
    </row>
    <row r="676" spans="5:8" ht="14.5">
      <c r="E676" s="9"/>
      <c r="F676" s="149"/>
      <c r="G676" s="9"/>
      <c r="H676" s="9"/>
    </row>
    <row r="677" spans="5:8" ht="14.5">
      <c r="E677" s="9"/>
      <c r="F677" s="149"/>
      <c r="G677" s="9"/>
      <c r="H677" s="9"/>
    </row>
    <row r="678" spans="5:8" ht="14.5">
      <c r="E678" s="9"/>
      <c r="F678" s="149"/>
      <c r="G678" s="9"/>
      <c r="H678" s="9"/>
    </row>
    <row r="679" spans="5:8" ht="14.5">
      <c r="E679" s="9"/>
      <c r="F679" s="149"/>
      <c r="G679" s="9"/>
      <c r="H679" s="9"/>
    </row>
    <row r="680" spans="5:8" ht="14.5">
      <c r="E680" s="9"/>
      <c r="F680" s="149"/>
      <c r="G680" s="9"/>
      <c r="H680" s="9"/>
    </row>
    <row r="681" spans="5:8" ht="14.5">
      <c r="E681" s="9"/>
      <c r="F681" s="149"/>
      <c r="G681" s="9"/>
      <c r="H681" s="9"/>
    </row>
    <row r="682" spans="5:8" ht="14.5">
      <c r="E682" s="9"/>
      <c r="F682" s="149"/>
      <c r="G682" s="9"/>
      <c r="H682" s="9"/>
    </row>
    <row r="683" spans="5:8" ht="14.5">
      <c r="E683" s="9"/>
      <c r="F683" s="149"/>
      <c r="G683" s="9"/>
      <c r="H683" s="9"/>
    </row>
    <row r="684" spans="5:8" ht="14.5">
      <c r="E684" s="9"/>
      <c r="F684" s="149"/>
      <c r="G684" s="9"/>
      <c r="H684" s="9"/>
    </row>
    <row r="685" spans="5:8" ht="14.5">
      <c r="E685" s="9"/>
      <c r="F685" s="149"/>
      <c r="G685" s="9"/>
      <c r="H685" s="9"/>
    </row>
    <row r="686" spans="5:8" ht="14.5">
      <c r="E686" s="9"/>
      <c r="F686" s="149"/>
      <c r="G686" s="9"/>
      <c r="H686" s="9"/>
    </row>
    <row r="687" spans="5:8" ht="14.5">
      <c r="E687" s="9"/>
      <c r="F687" s="149"/>
      <c r="G687" s="9"/>
      <c r="H687" s="9"/>
    </row>
    <row r="688" spans="5:8" ht="14.5">
      <c r="E688" s="9"/>
      <c r="F688" s="149"/>
      <c r="G688" s="9"/>
      <c r="H688" s="9"/>
    </row>
    <row r="689" spans="5:8" ht="14.5">
      <c r="E689" s="9"/>
      <c r="F689" s="149"/>
      <c r="G689" s="9"/>
      <c r="H689" s="9"/>
    </row>
    <row r="690" spans="5:8" ht="14.5">
      <c r="E690" s="9"/>
      <c r="F690" s="149"/>
      <c r="G690" s="9"/>
      <c r="H690" s="9"/>
    </row>
    <row r="691" spans="5:8" ht="14.5">
      <c r="E691" s="9"/>
      <c r="F691" s="149"/>
      <c r="G691" s="9"/>
      <c r="H691" s="9"/>
    </row>
    <row r="692" spans="5:8" ht="14.5">
      <c r="E692" s="9"/>
      <c r="F692" s="149"/>
      <c r="G692" s="9"/>
      <c r="H692" s="9"/>
    </row>
    <row r="693" spans="5:8" ht="14.5">
      <c r="E693" s="9"/>
      <c r="F693" s="149"/>
      <c r="G693" s="9"/>
      <c r="H693" s="9"/>
    </row>
    <row r="694" spans="5:8" ht="14.5">
      <c r="E694" s="9"/>
      <c r="F694" s="149"/>
      <c r="G694" s="9"/>
      <c r="H694" s="9"/>
    </row>
    <row r="695" spans="5:8" ht="14.5">
      <c r="E695" s="9"/>
      <c r="F695" s="149"/>
      <c r="G695" s="9"/>
      <c r="H695" s="9"/>
    </row>
    <row r="696" spans="5:8" ht="14.5">
      <c r="E696" s="9"/>
      <c r="F696" s="149"/>
      <c r="G696" s="9"/>
      <c r="H696" s="9"/>
    </row>
    <row r="697" spans="5:8" ht="14.5">
      <c r="E697" s="9"/>
      <c r="F697" s="149"/>
      <c r="G697" s="9"/>
      <c r="H697" s="9"/>
    </row>
    <row r="698" spans="5:8" ht="14.5">
      <c r="E698" s="9"/>
      <c r="F698" s="149"/>
      <c r="G698" s="9"/>
      <c r="H698" s="9"/>
    </row>
    <row r="699" spans="5:8" ht="14.5">
      <c r="E699" s="9"/>
      <c r="F699" s="149"/>
      <c r="G699" s="9"/>
      <c r="H699" s="9"/>
    </row>
    <row r="700" spans="5:8" ht="14.5">
      <c r="E700" s="9"/>
      <c r="F700" s="149"/>
      <c r="G700" s="9"/>
      <c r="H700" s="9"/>
    </row>
    <row r="701" spans="5:8" ht="14.5">
      <c r="E701" s="9"/>
      <c r="F701" s="149"/>
      <c r="G701" s="9"/>
      <c r="H701" s="9"/>
    </row>
    <row r="702" spans="5:8" ht="14.5">
      <c r="E702" s="9"/>
      <c r="F702" s="149"/>
      <c r="G702" s="9"/>
      <c r="H702" s="9"/>
    </row>
    <row r="703" spans="5:8" ht="14.5">
      <c r="E703" s="9"/>
      <c r="F703" s="149"/>
      <c r="G703" s="9"/>
      <c r="H703" s="9"/>
    </row>
    <row r="704" spans="5:8" ht="14.5">
      <c r="E704" s="9"/>
      <c r="F704" s="149"/>
      <c r="G704" s="9"/>
      <c r="H704" s="9"/>
    </row>
    <row r="705" spans="5:8" ht="14.5">
      <c r="E705" s="9"/>
      <c r="F705" s="149"/>
      <c r="G705" s="9"/>
      <c r="H705" s="9"/>
    </row>
    <row r="706" spans="5:8" ht="14.5">
      <c r="E706" s="9"/>
      <c r="F706" s="149"/>
      <c r="G706" s="9"/>
      <c r="H706" s="9"/>
    </row>
    <row r="707" spans="5:8" ht="14.5">
      <c r="E707" s="9"/>
      <c r="F707" s="149"/>
      <c r="G707" s="9"/>
      <c r="H707" s="9"/>
    </row>
    <row r="708" spans="5:8" ht="14.5">
      <c r="E708" s="9"/>
      <c r="F708" s="149"/>
      <c r="G708" s="9"/>
      <c r="H708" s="9"/>
    </row>
    <row r="709" spans="5:8" ht="14.5">
      <c r="E709" s="9"/>
      <c r="F709" s="149"/>
      <c r="G709" s="9"/>
      <c r="H709" s="9"/>
    </row>
    <row r="710" spans="5:8" ht="14.5">
      <c r="E710" s="9"/>
      <c r="F710" s="149"/>
      <c r="G710" s="9"/>
      <c r="H710" s="9"/>
    </row>
    <row r="711" spans="5:8" ht="14.5">
      <c r="E711" s="9"/>
      <c r="F711" s="149"/>
      <c r="G711" s="9"/>
      <c r="H711" s="9"/>
    </row>
    <row r="712" spans="5:8" ht="14.5">
      <c r="E712" s="9"/>
      <c r="F712" s="149"/>
      <c r="G712" s="9"/>
      <c r="H712" s="9"/>
    </row>
    <row r="713" spans="5:8" ht="14.5">
      <c r="E713" s="9"/>
      <c r="F713" s="149"/>
      <c r="G713" s="9"/>
      <c r="H713" s="9"/>
    </row>
    <row r="714" spans="5:8" ht="14.5">
      <c r="E714" s="9"/>
      <c r="F714" s="149"/>
      <c r="G714" s="9"/>
      <c r="H714" s="9"/>
    </row>
    <row r="715" spans="5:8" ht="14.5">
      <c r="E715" s="9"/>
      <c r="F715" s="149"/>
      <c r="G715" s="9"/>
      <c r="H715" s="9"/>
    </row>
    <row r="716" spans="5:8" ht="14.5">
      <c r="E716" s="9"/>
      <c r="F716" s="149"/>
      <c r="G716" s="9"/>
      <c r="H716" s="9"/>
    </row>
    <row r="717" spans="5:8" ht="14.5">
      <c r="E717" s="9"/>
      <c r="F717" s="149"/>
      <c r="G717" s="9"/>
      <c r="H717" s="9"/>
    </row>
    <row r="718" spans="5:8" ht="14.5">
      <c r="E718" s="9"/>
      <c r="F718" s="149"/>
      <c r="G718" s="9"/>
      <c r="H718" s="9"/>
    </row>
    <row r="719" spans="5:8" ht="14.5">
      <c r="E719" s="9"/>
      <c r="F719" s="149"/>
      <c r="G719" s="9"/>
      <c r="H719" s="9"/>
    </row>
    <row r="720" spans="5:8" ht="14.5">
      <c r="E720" s="9"/>
      <c r="F720" s="149"/>
      <c r="G720" s="9"/>
      <c r="H720" s="9"/>
    </row>
    <row r="721" spans="5:8" ht="14.5">
      <c r="E721" s="9"/>
      <c r="F721" s="149"/>
      <c r="G721" s="9"/>
      <c r="H721" s="9"/>
    </row>
    <row r="722" spans="5:8" ht="14.5">
      <c r="E722" s="9"/>
      <c r="F722" s="149"/>
      <c r="G722" s="9"/>
      <c r="H722" s="9"/>
    </row>
    <row r="723" spans="5:8" ht="14.5">
      <c r="E723" s="9"/>
      <c r="F723" s="149"/>
      <c r="G723" s="9"/>
      <c r="H723" s="9"/>
    </row>
    <row r="724" spans="5:8" ht="14.5">
      <c r="E724" s="9"/>
      <c r="F724" s="149"/>
      <c r="G724" s="9"/>
      <c r="H724" s="9"/>
    </row>
    <row r="725" spans="5:8" ht="14.5">
      <c r="E725" s="9"/>
      <c r="F725" s="149"/>
      <c r="G725" s="9"/>
      <c r="H725" s="9"/>
    </row>
    <row r="726" spans="5:8" ht="14.5">
      <c r="E726" s="9"/>
      <c r="F726" s="149"/>
      <c r="G726" s="9"/>
      <c r="H726" s="9"/>
    </row>
    <row r="727" spans="5:8" ht="14.5">
      <c r="E727" s="9"/>
      <c r="F727" s="149"/>
      <c r="G727" s="9"/>
      <c r="H727" s="9"/>
    </row>
    <row r="728" spans="5:8" ht="14.5">
      <c r="E728" s="9"/>
      <c r="F728" s="149"/>
      <c r="G728" s="9"/>
      <c r="H728" s="9"/>
    </row>
    <row r="729" spans="5:8" ht="14.5">
      <c r="E729" s="9"/>
      <c r="F729" s="149"/>
      <c r="G729" s="9"/>
      <c r="H729" s="9"/>
    </row>
    <row r="730" spans="5:8" ht="14.5">
      <c r="E730" s="9"/>
      <c r="F730" s="149"/>
      <c r="G730" s="9"/>
      <c r="H730" s="9"/>
    </row>
    <row r="731" spans="5:8" ht="14.5">
      <c r="E731" s="9"/>
      <c r="F731" s="149"/>
      <c r="G731" s="9"/>
      <c r="H731" s="9"/>
    </row>
    <row r="732" spans="5:8" ht="14.5">
      <c r="E732" s="9"/>
      <c r="F732" s="149"/>
      <c r="G732" s="9"/>
      <c r="H732" s="9"/>
    </row>
    <row r="733" spans="5:8" ht="14.5">
      <c r="E733" s="9"/>
      <c r="F733" s="149"/>
      <c r="G733" s="9"/>
      <c r="H733" s="9"/>
    </row>
    <row r="734" spans="5:8" ht="14.5">
      <c r="E734" s="9"/>
      <c r="F734" s="149"/>
      <c r="G734" s="9"/>
      <c r="H734" s="9"/>
    </row>
    <row r="735" spans="5:8" ht="14.5">
      <c r="E735" s="9"/>
      <c r="F735" s="149"/>
      <c r="G735" s="9"/>
      <c r="H735" s="9"/>
    </row>
    <row r="736" spans="5:8" ht="14.5">
      <c r="E736" s="9"/>
      <c r="F736" s="149"/>
      <c r="G736" s="9"/>
      <c r="H736" s="9"/>
    </row>
    <row r="737" spans="5:8" ht="14.5">
      <c r="E737" s="9"/>
      <c r="F737" s="149"/>
      <c r="G737" s="9"/>
      <c r="H737" s="9"/>
    </row>
    <row r="738" spans="5:8" ht="14.5">
      <c r="E738" s="9"/>
      <c r="F738" s="149"/>
      <c r="G738" s="9"/>
      <c r="H738" s="9"/>
    </row>
    <row r="739" spans="5:8" ht="14.5">
      <c r="E739" s="9"/>
      <c r="F739" s="149"/>
      <c r="G739" s="9"/>
      <c r="H739" s="9"/>
    </row>
    <row r="740" spans="5:8" ht="14.5">
      <c r="E740" s="9"/>
      <c r="F740" s="149"/>
      <c r="G740" s="9"/>
      <c r="H740" s="9"/>
    </row>
    <row r="741" spans="5:8" ht="14.5">
      <c r="E741" s="9"/>
      <c r="F741" s="149"/>
      <c r="G741" s="9"/>
      <c r="H741" s="9"/>
    </row>
    <row r="742" spans="5:8" ht="14.5">
      <c r="E742" s="9"/>
      <c r="F742" s="149"/>
      <c r="G742" s="9"/>
      <c r="H742" s="9"/>
    </row>
    <row r="743" spans="5:8" ht="14.5">
      <c r="E743" s="9"/>
      <c r="F743" s="149"/>
      <c r="G743" s="9"/>
      <c r="H743" s="9"/>
    </row>
    <row r="744" spans="5:8" ht="14.5">
      <c r="E744" s="9"/>
      <c r="F744" s="149"/>
      <c r="G744" s="9"/>
      <c r="H744" s="9"/>
    </row>
    <row r="745" spans="5:8" ht="14.5">
      <c r="E745" s="9"/>
      <c r="F745" s="149"/>
      <c r="G745" s="9"/>
      <c r="H745" s="9"/>
    </row>
    <row r="746" spans="5:8" ht="14.5">
      <c r="E746" s="9"/>
      <c r="F746" s="149"/>
      <c r="G746" s="9"/>
      <c r="H746" s="9"/>
    </row>
    <row r="747" spans="5:8" ht="14.5">
      <c r="E747" s="9"/>
      <c r="F747" s="149"/>
      <c r="G747" s="9"/>
      <c r="H747" s="9"/>
    </row>
    <row r="748" spans="5:8" ht="14.5">
      <c r="E748" s="9"/>
      <c r="F748" s="149"/>
      <c r="G748" s="9"/>
      <c r="H748" s="9"/>
    </row>
    <row r="749" spans="5:8" ht="14.5">
      <c r="E749" s="9"/>
      <c r="F749" s="149"/>
      <c r="G749" s="9"/>
      <c r="H749" s="9"/>
    </row>
    <row r="750" spans="5:8" ht="14.5">
      <c r="E750" s="9"/>
      <c r="F750" s="149"/>
      <c r="G750" s="9"/>
      <c r="H750" s="9"/>
    </row>
    <row r="751" spans="5:8" ht="14.5">
      <c r="E751" s="9"/>
      <c r="F751" s="149"/>
      <c r="G751" s="9"/>
      <c r="H751" s="9"/>
    </row>
    <row r="752" spans="5:8" ht="14.5">
      <c r="E752" s="9"/>
      <c r="F752" s="149"/>
      <c r="G752" s="9"/>
      <c r="H752" s="9"/>
    </row>
    <row r="753" spans="5:8" ht="14.5">
      <c r="E753" s="9"/>
      <c r="F753" s="149"/>
      <c r="G753" s="9"/>
      <c r="H753" s="9"/>
    </row>
    <row r="754" spans="5:8" ht="14.5">
      <c r="E754" s="9"/>
      <c r="F754" s="149"/>
      <c r="G754" s="9"/>
      <c r="H754" s="9"/>
    </row>
    <row r="755" spans="5:8" ht="14.5">
      <c r="E755" s="9"/>
      <c r="F755" s="149"/>
      <c r="G755" s="9"/>
      <c r="H755" s="9"/>
    </row>
    <row r="756" spans="5:8" ht="14.5">
      <c r="E756" s="9"/>
      <c r="F756" s="149"/>
      <c r="G756" s="9"/>
      <c r="H756" s="9"/>
    </row>
    <row r="757" spans="5:8" ht="14.5">
      <c r="E757" s="9"/>
      <c r="F757" s="149"/>
      <c r="G757" s="9"/>
      <c r="H757" s="9"/>
    </row>
    <row r="758" spans="5:8" ht="14.5">
      <c r="E758" s="9"/>
      <c r="F758" s="149"/>
      <c r="G758" s="9"/>
      <c r="H758" s="9"/>
    </row>
    <row r="759" spans="5:8" ht="14.5">
      <c r="E759" s="9"/>
      <c r="F759" s="149"/>
      <c r="G759" s="9"/>
      <c r="H759" s="9"/>
    </row>
    <row r="760" spans="5:8" ht="14.5">
      <c r="E760" s="9"/>
      <c r="F760" s="149"/>
      <c r="G760" s="9"/>
      <c r="H760" s="9"/>
    </row>
    <row r="761" spans="5:8" ht="14.5">
      <c r="E761" s="9"/>
      <c r="F761" s="149"/>
      <c r="G761" s="9"/>
      <c r="H761" s="9"/>
    </row>
    <row r="762" spans="5:8" ht="14.5">
      <c r="E762" s="9"/>
      <c r="F762" s="149"/>
      <c r="G762" s="9"/>
      <c r="H762" s="9"/>
    </row>
    <row r="763" spans="5:8" ht="14.5">
      <c r="E763" s="9"/>
      <c r="F763" s="149"/>
      <c r="G763" s="9"/>
      <c r="H763" s="9"/>
    </row>
    <row r="764" spans="5:8" ht="14.5">
      <c r="E764" s="9"/>
      <c r="F764" s="149"/>
      <c r="G764" s="9"/>
      <c r="H764" s="9"/>
    </row>
    <row r="765" spans="5:8" ht="14.5">
      <c r="E765" s="9"/>
      <c r="F765" s="149"/>
      <c r="G765" s="9"/>
      <c r="H765" s="9"/>
    </row>
    <row r="766" spans="5:8" ht="14.5">
      <c r="E766" s="9"/>
      <c r="F766" s="149"/>
      <c r="G766" s="9"/>
      <c r="H766" s="9"/>
    </row>
    <row r="767" spans="5:8" ht="14.5">
      <c r="E767" s="9"/>
      <c r="F767" s="149"/>
      <c r="G767" s="9"/>
      <c r="H767" s="9"/>
    </row>
    <row r="768" spans="5:8" ht="14.5">
      <c r="E768" s="9"/>
      <c r="F768" s="149"/>
      <c r="G768" s="9"/>
      <c r="H768" s="9"/>
    </row>
    <row r="769" spans="5:8" ht="14.5">
      <c r="E769" s="9"/>
      <c r="F769" s="149"/>
      <c r="G769" s="9"/>
      <c r="H769" s="9"/>
    </row>
    <row r="770" spans="5:8" ht="14.5">
      <c r="E770" s="9"/>
      <c r="F770" s="149"/>
      <c r="G770" s="9"/>
      <c r="H770" s="9"/>
    </row>
    <row r="771" spans="5:8" ht="14.5">
      <c r="E771" s="9"/>
      <c r="F771" s="149"/>
      <c r="G771" s="9"/>
      <c r="H771" s="9"/>
    </row>
    <row r="772" spans="5:8" ht="14.5">
      <c r="E772" s="9"/>
      <c r="F772" s="149"/>
      <c r="G772" s="9"/>
      <c r="H772" s="9"/>
    </row>
    <row r="773" spans="5:8" ht="14.5">
      <c r="E773" s="9"/>
      <c r="F773" s="149"/>
      <c r="G773" s="9"/>
      <c r="H773" s="9"/>
    </row>
    <row r="774" spans="5:8" ht="14.5">
      <c r="E774" s="9"/>
      <c r="F774" s="149"/>
      <c r="G774" s="9"/>
      <c r="H774" s="9"/>
    </row>
    <row r="775" spans="5:8" ht="14.5">
      <c r="E775" s="9"/>
      <c r="F775" s="149"/>
      <c r="G775" s="9"/>
      <c r="H775" s="9"/>
    </row>
    <row r="776" spans="5:8" ht="14.5">
      <c r="E776" s="9"/>
      <c r="F776" s="149"/>
      <c r="G776" s="9"/>
      <c r="H776" s="9"/>
    </row>
    <row r="777" spans="5:8" ht="14.5">
      <c r="E777" s="9"/>
      <c r="F777" s="149"/>
      <c r="G777" s="9"/>
      <c r="H777" s="9"/>
    </row>
    <row r="778" spans="5:8" ht="14.5">
      <c r="E778" s="9"/>
      <c r="F778" s="149"/>
      <c r="G778" s="9"/>
      <c r="H778" s="9"/>
    </row>
    <row r="779" spans="5:8" ht="14.5">
      <c r="E779" s="9"/>
      <c r="F779" s="149"/>
      <c r="G779" s="9"/>
      <c r="H779" s="9"/>
    </row>
    <row r="780" spans="5:8" ht="14.5">
      <c r="E780" s="9"/>
      <c r="F780" s="149"/>
      <c r="G780" s="9"/>
      <c r="H780" s="9"/>
    </row>
    <row r="781" spans="5:8" ht="14.5">
      <c r="E781" s="9"/>
      <c r="F781" s="149"/>
      <c r="G781" s="9"/>
      <c r="H781" s="9"/>
    </row>
    <row r="782" spans="5:8" ht="14.5">
      <c r="E782" s="9"/>
      <c r="F782" s="149"/>
      <c r="G782" s="9"/>
      <c r="H782" s="9"/>
    </row>
    <row r="783" spans="5:8" ht="14.5">
      <c r="E783" s="9"/>
      <c r="F783" s="149"/>
      <c r="G783" s="9"/>
      <c r="H783" s="9"/>
    </row>
    <row r="784" spans="5:8" ht="14.5">
      <c r="E784" s="9"/>
      <c r="F784" s="149"/>
      <c r="G784" s="9"/>
      <c r="H784" s="9"/>
    </row>
    <row r="785" spans="5:8" ht="14.5">
      <c r="E785" s="9"/>
      <c r="F785" s="149"/>
      <c r="G785" s="9"/>
      <c r="H785" s="9"/>
    </row>
    <row r="786" spans="5:8" ht="14.5">
      <c r="E786" s="9"/>
      <c r="F786" s="149"/>
      <c r="G786" s="9"/>
      <c r="H786" s="9"/>
    </row>
    <row r="787" spans="5:8" ht="14.5">
      <c r="E787" s="9"/>
      <c r="F787" s="149"/>
      <c r="G787" s="9"/>
      <c r="H787" s="9"/>
    </row>
    <row r="788" spans="5:8" ht="14.5">
      <c r="E788" s="9"/>
      <c r="F788" s="149"/>
      <c r="G788" s="9"/>
      <c r="H788" s="9"/>
    </row>
    <row r="789" spans="5:8" ht="14.5">
      <c r="E789" s="9"/>
      <c r="F789" s="149"/>
      <c r="G789" s="9"/>
      <c r="H789" s="9"/>
    </row>
    <row r="790" spans="5:8" ht="14.5">
      <c r="E790" s="9"/>
      <c r="F790" s="149"/>
      <c r="G790" s="9"/>
      <c r="H790" s="9"/>
    </row>
    <row r="791" spans="5:8" ht="14.5">
      <c r="E791" s="9"/>
      <c r="F791" s="149"/>
      <c r="G791" s="9"/>
      <c r="H791" s="9"/>
    </row>
    <row r="792" spans="5:8" ht="14.5">
      <c r="E792" s="9"/>
      <c r="F792" s="149"/>
      <c r="G792" s="9"/>
      <c r="H792" s="9"/>
    </row>
    <row r="793" spans="5:8" ht="14.5">
      <c r="E793" s="9"/>
      <c r="F793" s="149"/>
      <c r="G793" s="9"/>
      <c r="H793" s="9"/>
    </row>
    <row r="794" spans="5:8" ht="14.5">
      <c r="E794" s="9"/>
      <c r="F794" s="149"/>
      <c r="G794" s="9"/>
      <c r="H794" s="9"/>
    </row>
    <row r="795" spans="5:8" ht="14.5">
      <c r="E795" s="9"/>
      <c r="F795" s="149"/>
      <c r="G795" s="9"/>
      <c r="H795" s="9"/>
    </row>
    <row r="796" spans="5:8" ht="14.5">
      <c r="E796" s="9"/>
      <c r="F796" s="149"/>
      <c r="G796" s="9"/>
      <c r="H796" s="9"/>
    </row>
    <row r="797" spans="5:8" ht="14.5">
      <c r="E797" s="9"/>
      <c r="F797" s="149"/>
      <c r="G797" s="9"/>
      <c r="H797" s="9"/>
    </row>
    <row r="798" spans="5:8" ht="14.5">
      <c r="E798" s="9"/>
      <c r="F798" s="149"/>
      <c r="G798" s="9"/>
      <c r="H798" s="9"/>
    </row>
    <row r="799" spans="5:8" ht="14.5">
      <c r="E799" s="9"/>
      <c r="F799" s="149"/>
      <c r="G799" s="9"/>
      <c r="H799" s="9"/>
    </row>
    <row r="800" spans="5:8" ht="14.5">
      <c r="E800" s="9"/>
      <c r="F800" s="149"/>
      <c r="G800" s="9"/>
      <c r="H800" s="9"/>
    </row>
    <row r="801" spans="5:8" ht="14.5">
      <c r="E801" s="9"/>
      <c r="F801" s="149"/>
      <c r="G801" s="9"/>
      <c r="H801" s="9"/>
    </row>
    <row r="802" spans="5:8" ht="14.5">
      <c r="E802" s="9"/>
      <c r="F802" s="149"/>
      <c r="G802" s="9"/>
      <c r="H802" s="9"/>
    </row>
    <row r="803" spans="5:8" ht="14.5">
      <c r="E803" s="9"/>
      <c r="F803" s="149"/>
      <c r="G803" s="9"/>
      <c r="H803" s="9"/>
    </row>
    <row r="804" spans="5:8" ht="14.5">
      <c r="E804" s="9"/>
      <c r="F804" s="149"/>
      <c r="G804" s="9"/>
      <c r="H804" s="9"/>
    </row>
    <row r="805" spans="5:8" ht="14.5">
      <c r="E805" s="9"/>
      <c r="F805" s="149"/>
      <c r="G805" s="9"/>
      <c r="H805" s="9"/>
    </row>
    <row r="806" spans="5:8" ht="14.5">
      <c r="E806" s="9"/>
      <c r="F806" s="149"/>
      <c r="G806" s="9"/>
      <c r="H806" s="9"/>
    </row>
    <row r="807" spans="5:8" ht="14.5">
      <c r="E807" s="9"/>
      <c r="F807" s="149"/>
      <c r="G807" s="9"/>
      <c r="H807" s="9"/>
    </row>
    <row r="808" spans="5:8" ht="14.5">
      <c r="E808" s="9"/>
      <c r="F808" s="149"/>
      <c r="G808" s="9"/>
      <c r="H808" s="9"/>
    </row>
    <row r="809" spans="5:8" ht="14.5">
      <c r="E809" s="9"/>
      <c r="F809" s="149"/>
      <c r="G809" s="9"/>
      <c r="H809" s="9"/>
    </row>
    <row r="810" spans="5:8" ht="14.5">
      <c r="E810" s="9"/>
      <c r="F810" s="149"/>
      <c r="G810" s="9"/>
      <c r="H810" s="9"/>
    </row>
    <row r="811" spans="5:8" ht="14.5">
      <c r="E811" s="9"/>
      <c r="F811" s="149"/>
      <c r="G811" s="9"/>
      <c r="H811" s="9"/>
    </row>
    <row r="812" spans="5:8" ht="14.5">
      <c r="E812" s="9"/>
      <c r="F812" s="149"/>
      <c r="G812" s="9"/>
      <c r="H812" s="9"/>
    </row>
    <row r="813" spans="5:8" ht="14.5">
      <c r="E813" s="9"/>
      <c r="F813" s="149"/>
      <c r="G813" s="9"/>
      <c r="H813" s="9"/>
    </row>
    <row r="814" spans="5:8" ht="14.5">
      <c r="E814" s="9"/>
      <c r="F814" s="149"/>
      <c r="G814" s="9"/>
      <c r="H814" s="9"/>
    </row>
    <row r="815" spans="5:8" ht="14.5">
      <c r="E815" s="9"/>
      <c r="F815" s="149"/>
      <c r="G815" s="9"/>
      <c r="H815" s="9"/>
    </row>
    <row r="816" spans="5:8" ht="14.5">
      <c r="E816" s="9"/>
      <c r="F816" s="149"/>
      <c r="G816" s="9"/>
      <c r="H816" s="9"/>
    </row>
    <row r="817" spans="5:8" ht="14.5">
      <c r="E817" s="9"/>
      <c r="F817" s="149"/>
      <c r="G817" s="9"/>
      <c r="H817" s="9"/>
    </row>
    <row r="818" spans="5:8" ht="14.5">
      <c r="E818" s="9"/>
      <c r="F818" s="149"/>
      <c r="G818" s="9"/>
      <c r="H818" s="9"/>
    </row>
    <row r="819" spans="5:8" ht="14.5">
      <c r="E819" s="9"/>
      <c r="F819" s="149"/>
      <c r="G819" s="9"/>
      <c r="H819" s="9"/>
    </row>
    <row r="820" spans="5:8" ht="14.5">
      <c r="E820" s="9"/>
      <c r="F820" s="149"/>
      <c r="G820" s="9"/>
      <c r="H820" s="9"/>
    </row>
    <row r="821" spans="5:8" ht="14.5">
      <c r="E821" s="9"/>
      <c r="F821" s="149"/>
      <c r="G821" s="9"/>
      <c r="H821" s="9"/>
    </row>
    <row r="822" spans="5:8" ht="14.5">
      <c r="E822" s="9"/>
      <c r="F822" s="149"/>
      <c r="G822" s="9"/>
      <c r="H822" s="9"/>
    </row>
    <row r="823" spans="5:8" ht="14.5">
      <c r="E823" s="9"/>
      <c r="F823" s="149"/>
      <c r="G823" s="9"/>
      <c r="H823" s="9"/>
    </row>
    <row r="824" spans="5:8" ht="14.5">
      <c r="E824" s="9"/>
      <c r="F824" s="149"/>
      <c r="G824" s="9"/>
      <c r="H824" s="9"/>
    </row>
    <row r="825" spans="5:8" ht="14.5">
      <c r="E825" s="9"/>
      <c r="F825" s="149"/>
      <c r="G825" s="9"/>
      <c r="H825" s="9"/>
    </row>
    <row r="826" spans="5:8" ht="14.5">
      <c r="E826" s="9"/>
      <c r="F826" s="149"/>
      <c r="G826" s="9"/>
      <c r="H826" s="9"/>
    </row>
    <row r="827" spans="5:8" ht="14.5">
      <c r="E827" s="9"/>
      <c r="F827" s="149"/>
      <c r="G827" s="9"/>
      <c r="H827" s="9"/>
    </row>
    <row r="828" spans="5:8" ht="14.5">
      <c r="E828" s="9"/>
      <c r="F828" s="149"/>
      <c r="G828" s="9"/>
      <c r="H828" s="9"/>
    </row>
    <row r="829" spans="5:8" ht="14.5">
      <c r="E829" s="9"/>
      <c r="F829" s="149"/>
      <c r="G829" s="9"/>
      <c r="H829" s="9"/>
    </row>
    <row r="830" spans="5:8" ht="14.5">
      <c r="E830" s="9"/>
      <c r="F830" s="149"/>
      <c r="G830" s="9"/>
      <c r="H830" s="9"/>
    </row>
    <row r="831" spans="5:8" ht="14.5">
      <c r="E831" s="9"/>
      <c r="F831" s="149"/>
      <c r="G831" s="9"/>
      <c r="H831" s="9"/>
    </row>
    <row r="832" spans="5:8" ht="14.5">
      <c r="E832" s="9"/>
      <c r="F832" s="149"/>
      <c r="G832" s="9"/>
      <c r="H832" s="9"/>
    </row>
    <row r="833" spans="5:8" ht="14.5">
      <c r="E833" s="9"/>
      <c r="F833" s="149"/>
      <c r="G833" s="9"/>
      <c r="H833" s="9"/>
    </row>
    <row r="834" spans="5:8" ht="14.5">
      <c r="E834" s="9"/>
      <c r="F834" s="149"/>
      <c r="G834" s="9"/>
      <c r="H834" s="9"/>
    </row>
    <row r="835" spans="5:8" ht="14.5">
      <c r="E835" s="9"/>
      <c r="F835" s="149"/>
      <c r="G835" s="9"/>
      <c r="H835" s="9"/>
    </row>
    <row r="836" spans="5:8" ht="14.5">
      <c r="E836" s="9"/>
      <c r="F836" s="149"/>
      <c r="G836" s="9"/>
      <c r="H836" s="9"/>
    </row>
    <row r="837" spans="5:8" ht="14.5">
      <c r="E837" s="9"/>
      <c r="F837" s="149"/>
      <c r="G837" s="9"/>
      <c r="H837" s="9"/>
    </row>
    <row r="838" spans="5:8" ht="14.5">
      <c r="E838" s="9"/>
      <c r="F838" s="149"/>
      <c r="G838" s="9"/>
      <c r="H838" s="9"/>
    </row>
    <row r="839" spans="5:8" ht="14.5">
      <c r="E839" s="9"/>
      <c r="F839" s="149"/>
      <c r="G839" s="9"/>
      <c r="H839" s="9"/>
    </row>
    <row r="840" spans="5:8" ht="14.5">
      <c r="E840" s="9"/>
      <c r="F840" s="149"/>
      <c r="G840" s="9"/>
      <c r="H840" s="9"/>
    </row>
    <row r="841" spans="5:8" ht="14.5">
      <c r="E841" s="9"/>
      <c r="F841" s="149"/>
      <c r="G841" s="9"/>
      <c r="H841" s="9"/>
    </row>
    <row r="842" spans="5:8" ht="14.5">
      <c r="E842" s="9"/>
      <c r="F842" s="149"/>
      <c r="G842" s="9"/>
      <c r="H842" s="9"/>
    </row>
    <row r="843" spans="5:8" ht="14.5">
      <c r="E843" s="9"/>
      <c r="F843" s="149"/>
      <c r="G843" s="9"/>
      <c r="H843" s="9"/>
    </row>
    <row r="844" spans="5:8" ht="14.5">
      <c r="E844" s="9"/>
      <c r="F844" s="149"/>
      <c r="G844" s="9"/>
      <c r="H844" s="9"/>
    </row>
    <row r="845" spans="5:8" ht="14.5">
      <c r="E845" s="9"/>
      <c r="F845" s="149"/>
      <c r="G845" s="9"/>
      <c r="H845" s="9"/>
    </row>
    <row r="846" spans="5:8" ht="14.5">
      <c r="E846" s="9"/>
      <c r="F846" s="149"/>
      <c r="G846" s="9"/>
      <c r="H846" s="9"/>
    </row>
    <row r="847" spans="5:8" ht="14.5">
      <c r="E847" s="9"/>
      <c r="F847" s="149"/>
      <c r="G847" s="9"/>
      <c r="H847" s="9"/>
    </row>
    <row r="848" spans="5:8" ht="14.5">
      <c r="E848" s="9"/>
      <c r="F848" s="149"/>
      <c r="G848" s="9"/>
      <c r="H848" s="9"/>
    </row>
    <row r="849" spans="5:8" ht="14.5">
      <c r="E849" s="9"/>
      <c r="F849" s="149"/>
      <c r="G849" s="9"/>
      <c r="H849" s="9"/>
    </row>
    <row r="850" spans="5:8" ht="14.5">
      <c r="E850" s="9"/>
      <c r="F850" s="149"/>
      <c r="G850" s="9"/>
      <c r="H850" s="9"/>
    </row>
    <row r="851" spans="5:8" ht="14.5">
      <c r="E851" s="9"/>
      <c r="F851" s="149"/>
      <c r="G851" s="9"/>
      <c r="H851" s="9"/>
    </row>
    <row r="852" spans="5:8" ht="14.5">
      <c r="E852" s="9"/>
      <c r="F852" s="149"/>
      <c r="G852" s="9"/>
      <c r="H852" s="9"/>
    </row>
    <row r="853" spans="5:8" ht="14.5">
      <c r="E853" s="9"/>
      <c r="F853" s="149"/>
      <c r="G853" s="9"/>
      <c r="H853" s="9"/>
    </row>
    <row r="854" spans="5:8" ht="14.5">
      <c r="E854" s="9"/>
      <c r="F854" s="149"/>
      <c r="G854" s="9"/>
      <c r="H854" s="9"/>
    </row>
    <row r="855" spans="5:8" ht="14.5">
      <c r="E855" s="9"/>
      <c r="F855" s="149"/>
      <c r="G855" s="9"/>
      <c r="H855" s="9"/>
    </row>
    <row r="856" spans="5:8" ht="14.5">
      <c r="E856" s="9"/>
      <c r="F856" s="149"/>
      <c r="G856" s="9"/>
      <c r="H856" s="9"/>
    </row>
    <row r="857" spans="5:8" ht="14.5">
      <c r="E857" s="9"/>
      <c r="F857" s="149"/>
      <c r="G857" s="9"/>
      <c r="H857" s="9"/>
    </row>
    <row r="858" spans="5:8" ht="14.5">
      <c r="E858" s="9"/>
      <c r="F858" s="149"/>
      <c r="G858" s="9"/>
      <c r="H858" s="9"/>
    </row>
    <row r="859" spans="5:8" ht="14.5">
      <c r="E859" s="9"/>
      <c r="F859" s="149"/>
      <c r="G859" s="9"/>
      <c r="H859" s="9"/>
    </row>
    <row r="860" spans="5:8" ht="14.5">
      <c r="E860" s="9"/>
      <c r="F860" s="149"/>
      <c r="G860" s="9"/>
      <c r="H860" s="9"/>
    </row>
    <row r="861" spans="5:8" ht="14.5">
      <c r="E861" s="9"/>
      <c r="F861" s="149"/>
      <c r="G861" s="9"/>
      <c r="H861" s="9"/>
    </row>
    <row r="862" spans="5:8" ht="14.5">
      <c r="E862" s="9"/>
      <c r="F862" s="149"/>
      <c r="G862" s="9"/>
      <c r="H862" s="9"/>
    </row>
    <row r="863" spans="5:8" ht="14.5">
      <c r="E863" s="9"/>
      <c r="F863" s="149"/>
      <c r="G863" s="9"/>
      <c r="H863" s="9"/>
    </row>
    <row r="864" spans="5:8" ht="14.5">
      <c r="E864" s="9"/>
      <c r="F864" s="149"/>
      <c r="G864" s="9"/>
      <c r="H864" s="9"/>
    </row>
    <row r="865" spans="5:8" ht="14.5">
      <c r="E865" s="9"/>
      <c r="F865" s="149"/>
      <c r="G865" s="9"/>
      <c r="H865" s="9"/>
    </row>
    <row r="866" spans="5:8" ht="14.5">
      <c r="E866" s="9"/>
      <c r="F866" s="149"/>
      <c r="G866" s="9"/>
      <c r="H866" s="9"/>
    </row>
    <row r="867" spans="5:8" ht="14.5">
      <c r="E867" s="9"/>
      <c r="F867" s="149"/>
      <c r="G867" s="9"/>
      <c r="H867" s="9"/>
    </row>
    <row r="868" spans="5:8" ht="14.5">
      <c r="E868" s="9"/>
      <c r="F868" s="149"/>
      <c r="G868" s="9"/>
      <c r="H868" s="9"/>
    </row>
    <row r="869" spans="5:8" ht="14.5">
      <c r="E869" s="9"/>
      <c r="F869" s="149"/>
      <c r="G869" s="9"/>
      <c r="H869" s="9"/>
    </row>
    <row r="870" spans="5:8" ht="14.5">
      <c r="E870" s="9"/>
      <c r="F870" s="149"/>
      <c r="G870" s="9"/>
      <c r="H870" s="9"/>
    </row>
    <row r="871" spans="5:8" ht="14.5">
      <c r="E871" s="9"/>
      <c r="F871" s="149"/>
      <c r="G871" s="9"/>
      <c r="H871" s="9"/>
    </row>
    <row r="872" spans="5:8" ht="14.5">
      <c r="E872" s="9"/>
      <c r="F872" s="149"/>
      <c r="G872" s="9"/>
      <c r="H872" s="9"/>
    </row>
    <row r="873" spans="5:8" ht="14.5">
      <c r="E873" s="9"/>
      <c r="F873" s="149"/>
      <c r="G873" s="9"/>
      <c r="H873" s="9"/>
    </row>
    <row r="874" spans="5:8" ht="14.5">
      <c r="E874" s="9"/>
      <c r="F874" s="149"/>
      <c r="G874" s="9"/>
      <c r="H874" s="9"/>
    </row>
    <row r="875" spans="5:8" ht="14.5">
      <c r="E875" s="9"/>
      <c r="F875" s="149"/>
      <c r="G875" s="9"/>
      <c r="H875" s="9"/>
    </row>
    <row r="876" spans="5:8" ht="14.5">
      <c r="E876" s="9"/>
      <c r="F876" s="149"/>
      <c r="G876" s="9"/>
      <c r="H876" s="9"/>
    </row>
    <row r="877" spans="5:8" ht="14.5">
      <c r="E877" s="9"/>
      <c r="F877" s="149"/>
      <c r="G877" s="9"/>
      <c r="H877" s="9"/>
    </row>
    <row r="878" spans="5:8" ht="14.5">
      <c r="E878" s="9"/>
      <c r="F878" s="149"/>
      <c r="G878" s="9"/>
      <c r="H878" s="9"/>
    </row>
    <row r="879" spans="5:8" ht="14.5">
      <c r="E879" s="9"/>
      <c r="F879" s="149"/>
      <c r="G879" s="9"/>
      <c r="H879" s="9"/>
    </row>
    <row r="880" spans="5:8" ht="14.5">
      <c r="E880" s="9"/>
      <c r="F880" s="149"/>
      <c r="G880" s="9"/>
      <c r="H880" s="9"/>
    </row>
    <row r="881" spans="5:8" ht="14.5">
      <c r="E881" s="9"/>
      <c r="F881" s="149"/>
      <c r="G881" s="9"/>
      <c r="H881" s="9"/>
    </row>
    <row r="882" spans="5:8" ht="14.5">
      <c r="E882" s="9"/>
      <c r="F882" s="149"/>
      <c r="G882" s="9"/>
      <c r="H882" s="9"/>
    </row>
    <row r="883" spans="5:8" ht="14.5">
      <c r="E883" s="9"/>
      <c r="F883" s="149"/>
      <c r="G883" s="9"/>
      <c r="H883" s="9"/>
    </row>
    <row r="884" spans="5:8" ht="14.5">
      <c r="E884" s="9"/>
      <c r="F884" s="149"/>
      <c r="G884" s="9"/>
      <c r="H884" s="9"/>
    </row>
    <row r="885" spans="5:8" ht="14.5">
      <c r="E885" s="9"/>
      <c r="F885" s="149"/>
      <c r="G885" s="9"/>
      <c r="H885" s="9"/>
    </row>
    <row r="886" spans="5:8" ht="14.5">
      <c r="E886" s="9"/>
      <c r="F886" s="149"/>
      <c r="G886" s="9"/>
      <c r="H886" s="9"/>
    </row>
    <row r="887" spans="5:8" ht="14.5">
      <c r="E887" s="9"/>
      <c r="F887" s="149"/>
      <c r="G887" s="9"/>
      <c r="H887" s="9"/>
    </row>
    <row r="888" spans="5:8" ht="14.5">
      <c r="E888" s="9"/>
      <c r="F888" s="149"/>
      <c r="G888" s="9"/>
      <c r="H888" s="9"/>
    </row>
    <row r="889" spans="5:8" ht="14.5">
      <c r="E889" s="9"/>
      <c r="F889" s="149"/>
      <c r="G889" s="9"/>
      <c r="H889" s="9"/>
    </row>
    <row r="890" spans="5:8" ht="14.5">
      <c r="E890" s="9"/>
      <c r="F890" s="149"/>
      <c r="G890" s="9"/>
      <c r="H890" s="9"/>
    </row>
    <row r="891" spans="5:8" ht="14.5">
      <c r="E891" s="9"/>
      <c r="F891" s="149"/>
      <c r="G891" s="9"/>
      <c r="H891" s="9"/>
    </row>
    <row r="892" spans="5:8" ht="14.5">
      <c r="E892" s="9"/>
      <c r="F892" s="149"/>
      <c r="G892" s="9"/>
      <c r="H892" s="9"/>
    </row>
    <row r="893" spans="5:8" ht="14.5">
      <c r="E893" s="9"/>
      <c r="F893" s="149"/>
      <c r="G893" s="9"/>
      <c r="H893" s="9"/>
    </row>
    <row r="894" spans="5:8" ht="14.5">
      <c r="E894" s="9"/>
      <c r="F894" s="149"/>
      <c r="G894" s="9"/>
      <c r="H894" s="9"/>
    </row>
    <row r="895" spans="5:8" ht="14.5">
      <c r="E895" s="9"/>
      <c r="F895" s="149"/>
      <c r="G895" s="9"/>
      <c r="H895" s="9"/>
    </row>
    <row r="896" spans="5:8" ht="14.5">
      <c r="E896" s="9"/>
      <c r="F896" s="149"/>
      <c r="G896" s="9"/>
      <c r="H896" s="9"/>
    </row>
    <row r="897" spans="5:8" ht="14.5">
      <c r="E897" s="9"/>
      <c r="F897" s="149"/>
      <c r="G897" s="9"/>
      <c r="H897" s="9"/>
    </row>
    <row r="898" spans="5:8" ht="14.5">
      <c r="E898" s="9"/>
      <c r="F898" s="149"/>
      <c r="G898" s="9"/>
      <c r="H898" s="9"/>
    </row>
    <row r="899" spans="5:8" ht="14.5">
      <c r="E899" s="9"/>
      <c r="F899" s="149"/>
      <c r="G899" s="9"/>
      <c r="H899" s="9"/>
    </row>
    <row r="900" spans="5:8" ht="14.5">
      <c r="E900" s="9"/>
      <c r="F900" s="149"/>
      <c r="G900" s="9"/>
      <c r="H900" s="9"/>
    </row>
    <row r="901" spans="5:8" ht="14.5">
      <c r="E901" s="9"/>
      <c r="F901" s="149"/>
      <c r="G901" s="9"/>
      <c r="H901" s="9"/>
    </row>
    <row r="902" spans="5:8" ht="14.5">
      <c r="E902" s="9"/>
      <c r="F902" s="149"/>
      <c r="G902" s="9"/>
      <c r="H902" s="9"/>
    </row>
    <row r="903" spans="5:8" ht="14.5">
      <c r="E903" s="9"/>
      <c r="F903" s="149"/>
      <c r="G903" s="9"/>
      <c r="H903" s="9"/>
    </row>
    <row r="904" spans="5:8" ht="14.5">
      <c r="E904" s="9"/>
      <c r="F904" s="149"/>
      <c r="G904" s="9"/>
      <c r="H904" s="9"/>
    </row>
    <row r="905" spans="5:8" ht="14.5">
      <c r="E905" s="9"/>
      <c r="F905" s="149"/>
      <c r="G905" s="9"/>
      <c r="H905" s="9"/>
    </row>
    <row r="906" spans="5:8" ht="14.5">
      <c r="E906" s="9"/>
      <c r="F906" s="149"/>
      <c r="G906" s="9"/>
      <c r="H906" s="9"/>
    </row>
    <row r="907" spans="5:8" ht="14.5">
      <c r="E907" s="9"/>
      <c r="F907" s="149"/>
      <c r="G907" s="9"/>
      <c r="H907" s="9"/>
    </row>
    <row r="908" spans="5:8" ht="14.5">
      <c r="E908" s="9"/>
      <c r="F908" s="149"/>
      <c r="G908" s="9"/>
      <c r="H908" s="9"/>
    </row>
    <row r="909" spans="5:8" ht="14.5">
      <c r="E909" s="9"/>
      <c r="F909" s="149"/>
      <c r="G909" s="9"/>
      <c r="H909" s="9"/>
    </row>
    <row r="910" spans="5:8" ht="14.5">
      <c r="E910" s="9"/>
      <c r="F910" s="149"/>
      <c r="G910" s="9"/>
      <c r="H910" s="9"/>
    </row>
    <row r="911" spans="5:8" ht="14.5">
      <c r="E911" s="9"/>
      <c r="F911" s="149"/>
      <c r="G911" s="9"/>
      <c r="H911" s="9"/>
    </row>
    <row r="912" spans="5:8" ht="14.5">
      <c r="E912" s="9"/>
      <c r="F912" s="149"/>
      <c r="G912" s="9"/>
      <c r="H912" s="9"/>
    </row>
    <row r="913" spans="5:8" ht="14.5">
      <c r="E913" s="9"/>
      <c r="F913" s="149"/>
      <c r="G913" s="9"/>
      <c r="H913" s="9"/>
    </row>
    <row r="914" spans="5:8" ht="14.5">
      <c r="E914" s="9"/>
      <c r="F914" s="149"/>
      <c r="G914" s="9"/>
      <c r="H914" s="9"/>
    </row>
    <row r="915" spans="5:8" ht="14.5">
      <c r="E915" s="9"/>
      <c r="F915" s="149"/>
      <c r="G915" s="9"/>
      <c r="H915" s="9"/>
    </row>
    <row r="916" spans="5:8" ht="14.5">
      <c r="E916" s="9"/>
      <c r="F916" s="149"/>
      <c r="G916" s="9"/>
      <c r="H916" s="9"/>
    </row>
    <row r="917" spans="5:8" ht="14.5">
      <c r="E917" s="9"/>
      <c r="F917" s="149"/>
      <c r="G917" s="9"/>
      <c r="H917" s="9"/>
    </row>
    <row r="918" spans="5:8" ht="14.5">
      <c r="E918" s="9"/>
      <c r="F918" s="149"/>
      <c r="G918" s="9"/>
      <c r="H918" s="9"/>
    </row>
    <row r="919" spans="5:8" ht="14.5">
      <c r="E919" s="9"/>
      <c r="F919" s="149"/>
      <c r="G919" s="9"/>
      <c r="H919" s="9"/>
    </row>
    <row r="920" spans="5:8" ht="14.5">
      <c r="E920" s="9"/>
      <c r="F920" s="149"/>
      <c r="G920" s="9"/>
      <c r="H920" s="9"/>
    </row>
    <row r="921" spans="5:8" ht="14.5">
      <c r="E921" s="9"/>
      <c r="F921" s="149"/>
      <c r="G921" s="9"/>
      <c r="H921" s="9"/>
    </row>
    <row r="922" spans="5:8" ht="14.5">
      <c r="E922" s="9"/>
      <c r="F922" s="149"/>
      <c r="G922" s="9"/>
      <c r="H922" s="9"/>
    </row>
    <row r="923" spans="5:8" ht="14.5">
      <c r="E923" s="9"/>
      <c r="F923" s="149"/>
      <c r="G923" s="9"/>
      <c r="H923" s="9"/>
    </row>
    <row r="924" spans="5:8" ht="14.5">
      <c r="E924" s="9"/>
      <c r="F924" s="149"/>
      <c r="G924" s="9"/>
      <c r="H924" s="9"/>
    </row>
  </sheetData>
  <sheetProtection sheet="1" objects="1" scenarios="1"/>
  <autoFilter ref="A4:H69" xr:uid="{BB3D834F-F851-4559-9C50-4065EBAE0597}"/>
  <printOptions horizontalCentered="1"/>
  <pageMargins left="0.7" right="0.7" top="0.75" bottom="0.75" header="0.3" footer="0.3"/>
  <pageSetup scale="83" fitToHeight="15" orientation="landscape" r:id="rId1"/>
  <headerFooter>
    <oddFooter>&amp;C&amp;"Source Sans Pro,Regular"&amp;9&amp;P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E7B728"/>
    <pageSetUpPr fitToPage="1"/>
  </sheetPr>
  <dimension ref="A1:L77"/>
  <sheetViews>
    <sheetView showGridLines="0" workbookViewId="0">
      <pane ySplit="3" topLeftCell="A4" activePane="bottomLeft" state="frozen"/>
      <selection pane="bottomLeft" activeCell="A4" sqref="A4:I4"/>
    </sheetView>
  </sheetViews>
  <sheetFormatPr defaultColWidth="9.1796875" defaultRowHeight="14.5"/>
  <cols>
    <col min="1" max="1" width="10.26953125" style="277" customWidth="1"/>
    <col min="2" max="2" width="37.54296875" style="278" customWidth="1"/>
    <col min="3" max="3" width="19.54296875" style="279" hidden="1" customWidth="1"/>
    <col min="4" max="4" width="19.54296875" style="279" customWidth="1"/>
    <col min="5" max="5" width="22.81640625" style="280" customWidth="1"/>
    <col min="6" max="6" width="16.81640625" style="14" customWidth="1"/>
    <col min="7" max="7" width="13.1796875" style="14" customWidth="1"/>
    <col min="8" max="8" width="16" style="14" customWidth="1"/>
    <col min="9" max="9" width="33.26953125" style="281" customWidth="1"/>
    <col min="10" max="16384" width="9.1796875" style="14"/>
  </cols>
  <sheetData>
    <row r="1" spans="1:12" ht="21">
      <c r="A1" s="313" t="s">
        <v>162</v>
      </c>
      <c r="B1" s="313"/>
      <c r="C1" s="313"/>
      <c r="D1" s="313"/>
      <c r="E1" s="313"/>
      <c r="F1" s="313"/>
      <c r="G1" s="313"/>
      <c r="H1" s="313"/>
      <c r="I1" s="313"/>
      <c r="J1" s="151"/>
      <c r="K1" s="151"/>
      <c r="L1" s="152"/>
    </row>
    <row r="2" spans="1:12" ht="16">
      <c r="A2" s="274" t="s">
        <v>528</v>
      </c>
      <c r="B2" s="151"/>
      <c r="C2" s="151"/>
      <c r="D2" s="151"/>
      <c r="E2" s="153"/>
      <c r="F2" s="143"/>
      <c r="G2" s="154"/>
      <c r="H2" s="151"/>
      <c r="I2" s="151"/>
      <c r="J2" s="154"/>
      <c r="K2" s="151"/>
      <c r="L2" s="151"/>
    </row>
    <row r="3" spans="1:12" ht="16">
      <c r="A3" s="155" t="s">
        <v>163</v>
      </c>
      <c r="B3" s="156" t="s">
        <v>164</v>
      </c>
      <c r="C3" s="156" t="s">
        <v>165</v>
      </c>
      <c r="D3" s="156" t="s">
        <v>166</v>
      </c>
      <c r="E3" s="157" t="s">
        <v>167</v>
      </c>
      <c r="F3" s="158" t="s">
        <v>168</v>
      </c>
      <c r="G3" s="156" t="s">
        <v>80</v>
      </c>
      <c r="H3" s="156" t="s">
        <v>84</v>
      </c>
      <c r="I3" s="156" t="s">
        <v>4</v>
      </c>
      <c r="J3" s="154"/>
      <c r="K3" s="151"/>
      <c r="L3" s="151"/>
    </row>
    <row r="4" spans="1:12">
      <c r="A4" s="310" t="s">
        <v>169</v>
      </c>
      <c r="B4" s="311"/>
      <c r="C4" s="311"/>
      <c r="D4" s="311"/>
      <c r="E4" s="311"/>
      <c r="F4" s="311"/>
      <c r="G4" s="311"/>
      <c r="H4" s="311"/>
      <c r="I4" s="312"/>
      <c r="J4" s="154"/>
      <c r="K4" s="151"/>
      <c r="L4" s="151"/>
    </row>
    <row r="5" spans="1:12" ht="29">
      <c r="A5" s="159">
        <v>1.1000000000000001</v>
      </c>
      <c r="B5" s="160" t="s">
        <v>170</v>
      </c>
      <c r="C5" s="160" t="s">
        <v>171</v>
      </c>
      <c r="D5" s="160" t="s">
        <v>172</v>
      </c>
      <c r="E5" s="161">
        <v>44127</v>
      </c>
      <c r="F5" s="162" t="s">
        <v>173</v>
      </c>
      <c r="G5" s="162" t="s">
        <v>173</v>
      </c>
      <c r="H5" s="144" t="s">
        <v>5</v>
      </c>
      <c r="I5" s="162" t="s">
        <v>1</v>
      </c>
      <c r="J5" s="154"/>
      <c r="K5" s="151"/>
      <c r="L5" s="151"/>
    </row>
    <row r="6" spans="1:12" ht="29">
      <c r="A6" s="159">
        <v>1.2</v>
      </c>
      <c r="B6" s="160" t="s">
        <v>174</v>
      </c>
      <c r="C6" s="160" t="s">
        <v>175</v>
      </c>
      <c r="D6" s="160" t="s">
        <v>176</v>
      </c>
      <c r="E6" s="161">
        <v>44211</v>
      </c>
      <c r="F6" s="162" t="s">
        <v>173</v>
      </c>
      <c r="G6" s="162" t="s">
        <v>173</v>
      </c>
      <c r="H6" s="144" t="s">
        <v>5</v>
      </c>
      <c r="I6" s="162" t="s">
        <v>1</v>
      </c>
      <c r="J6" s="154"/>
      <c r="K6" s="151"/>
      <c r="L6" s="151"/>
    </row>
    <row r="7" spans="1:12" ht="43.5">
      <c r="A7" s="159">
        <v>1.2</v>
      </c>
      <c r="B7" s="160" t="s">
        <v>177</v>
      </c>
      <c r="C7" s="160" t="s">
        <v>178</v>
      </c>
      <c r="D7" s="160" t="s">
        <v>172</v>
      </c>
      <c r="E7" s="163" t="s">
        <v>179</v>
      </c>
      <c r="F7" s="162" t="s">
        <v>173</v>
      </c>
      <c r="G7" s="162" t="s">
        <v>173</v>
      </c>
      <c r="H7" s="144" t="s">
        <v>5</v>
      </c>
      <c r="I7" s="162" t="s">
        <v>1</v>
      </c>
      <c r="J7" s="154"/>
      <c r="K7" s="151"/>
      <c r="L7" s="151"/>
    </row>
    <row r="8" spans="1:12">
      <c r="A8" s="310" t="s">
        <v>180</v>
      </c>
      <c r="B8" s="311"/>
      <c r="C8" s="311"/>
      <c r="D8" s="311"/>
      <c r="E8" s="311"/>
      <c r="F8" s="311"/>
      <c r="G8" s="311"/>
      <c r="H8" s="311"/>
      <c r="I8" s="312"/>
      <c r="J8" s="154"/>
      <c r="K8" s="151"/>
      <c r="L8" s="151"/>
    </row>
    <row r="9" spans="1:12" ht="43.5">
      <c r="A9" s="159">
        <v>2.2000000000000002</v>
      </c>
      <c r="B9" s="164" t="s">
        <v>181</v>
      </c>
      <c r="C9" s="160" t="s">
        <v>182</v>
      </c>
      <c r="D9" s="160" t="s">
        <v>183</v>
      </c>
      <c r="E9" s="161">
        <v>44129</v>
      </c>
      <c r="F9" s="165" t="s">
        <v>184</v>
      </c>
      <c r="G9" s="166" t="s">
        <v>185</v>
      </c>
      <c r="H9" s="144" t="s">
        <v>5</v>
      </c>
      <c r="I9" s="162" t="s">
        <v>1</v>
      </c>
      <c r="J9" s="154"/>
      <c r="K9" s="151"/>
      <c r="L9" s="151"/>
    </row>
    <row r="10" spans="1:12" ht="29">
      <c r="A10" s="159">
        <v>2.2000000000000002</v>
      </c>
      <c r="B10" s="164" t="s">
        <v>186</v>
      </c>
      <c r="C10" s="160" t="s">
        <v>187</v>
      </c>
      <c r="D10" s="160" t="s">
        <v>7</v>
      </c>
      <c r="E10" s="161">
        <v>44145</v>
      </c>
      <c r="F10" s="159" t="s">
        <v>184</v>
      </c>
      <c r="G10" s="162">
        <v>1</v>
      </c>
      <c r="H10" s="144" t="s">
        <v>5</v>
      </c>
      <c r="I10" s="162" t="s">
        <v>1</v>
      </c>
      <c r="J10" s="154"/>
      <c r="K10" s="151"/>
      <c r="L10" s="151"/>
    </row>
    <row r="11" spans="1:12">
      <c r="A11" s="159">
        <v>2.2000000000000002</v>
      </c>
      <c r="B11" s="164" t="s">
        <v>188</v>
      </c>
      <c r="C11" s="160" t="s">
        <v>189</v>
      </c>
      <c r="D11" s="164" t="s">
        <v>190</v>
      </c>
      <c r="E11" s="161">
        <v>44147</v>
      </c>
      <c r="F11" s="159" t="s">
        <v>184</v>
      </c>
      <c r="G11" s="166">
        <v>1</v>
      </c>
      <c r="H11" s="144" t="s">
        <v>5</v>
      </c>
      <c r="I11" s="162" t="s">
        <v>1</v>
      </c>
      <c r="J11" s="154"/>
      <c r="K11" s="151"/>
      <c r="L11" s="151"/>
    </row>
    <row r="12" spans="1:12" ht="29">
      <c r="A12" s="159">
        <v>2.2000000000000002</v>
      </c>
      <c r="B12" s="164" t="s">
        <v>191</v>
      </c>
      <c r="C12" s="160" t="s">
        <v>187</v>
      </c>
      <c r="D12" s="160" t="s">
        <v>7</v>
      </c>
      <c r="E12" s="161">
        <v>44166</v>
      </c>
      <c r="F12" s="159" t="s">
        <v>184</v>
      </c>
      <c r="G12" s="162">
        <v>2</v>
      </c>
      <c r="H12" s="144" t="s">
        <v>5</v>
      </c>
      <c r="I12" s="162" t="s">
        <v>1</v>
      </c>
      <c r="J12" s="154"/>
      <c r="K12" s="151"/>
      <c r="L12" s="151"/>
    </row>
    <row r="13" spans="1:12">
      <c r="A13" s="159">
        <v>2.2000000000000002</v>
      </c>
      <c r="B13" s="164" t="s">
        <v>192</v>
      </c>
      <c r="C13" s="160" t="s">
        <v>189</v>
      </c>
      <c r="D13" s="164" t="s">
        <v>190</v>
      </c>
      <c r="E13" s="161">
        <v>44168</v>
      </c>
      <c r="F13" s="159" t="s">
        <v>184</v>
      </c>
      <c r="G13" s="162">
        <v>2</v>
      </c>
      <c r="H13" s="144" t="s">
        <v>5</v>
      </c>
      <c r="I13" s="162" t="s">
        <v>1</v>
      </c>
      <c r="J13" s="154"/>
      <c r="K13" s="151"/>
      <c r="L13" s="151"/>
    </row>
    <row r="14" spans="1:12" ht="29">
      <c r="A14" s="159">
        <v>2.2000000000000002</v>
      </c>
      <c r="B14" s="164" t="s">
        <v>193</v>
      </c>
      <c r="C14" s="160" t="s">
        <v>194</v>
      </c>
      <c r="D14" s="160" t="s">
        <v>7</v>
      </c>
      <c r="E14" s="161">
        <v>44181</v>
      </c>
      <c r="F14" s="159" t="s">
        <v>184</v>
      </c>
      <c r="G14" s="166" t="s">
        <v>185</v>
      </c>
      <c r="H14" s="144" t="s">
        <v>5</v>
      </c>
      <c r="I14" s="162" t="s">
        <v>1</v>
      </c>
      <c r="J14" s="154"/>
      <c r="K14" s="151"/>
      <c r="L14" s="151"/>
    </row>
    <row r="15" spans="1:12">
      <c r="A15" s="159">
        <v>2.2000000000000002</v>
      </c>
      <c r="B15" s="164" t="s">
        <v>195</v>
      </c>
      <c r="C15" s="160" t="s">
        <v>189</v>
      </c>
      <c r="D15" s="164" t="s">
        <v>190</v>
      </c>
      <c r="E15" s="161">
        <v>44183</v>
      </c>
      <c r="F15" s="159" t="s">
        <v>184</v>
      </c>
      <c r="G15" s="166" t="s">
        <v>185</v>
      </c>
      <c r="H15" s="144" t="s">
        <v>5</v>
      </c>
      <c r="I15" s="162" t="s">
        <v>1</v>
      </c>
      <c r="J15" s="154"/>
      <c r="K15" s="151"/>
      <c r="L15" s="151"/>
    </row>
    <row r="16" spans="1:12" ht="43.5">
      <c r="A16" s="167">
        <v>2.2000000000000002</v>
      </c>
      <c r="B16" s="168" t="s">
        <v>196</v>
      </c>
      <c r="C16" s="168" t="s">
        <v>197</v>
      </c>
      <c r="D16" s="168" t="s">
        <v>7</v>
      </c>
      <c r="E16" s="169" t="s">
        <v>198</v>
      </c>
      <c r="F16" s="167" t="s">
        <v>184</v>
      </c>
      <c r="G16" s="170" t="s">
        <v>185</v>
      </c>
      <c r="H16" s="145" t="s">
        <v>5</v>
      </c>
      <c r="I16" s="171" t="s">
        <v>1</v>
      </c>
      <c r="J16" s="154"/>
      <c r="K16" s="151"/>
      <c r="L16" s="151"/>
    </row>
    <row r="17" spans="1:12" ht="58">
      <c r="A17" s="167">
        <v>2.2000000000000002</v>
      </c>
      <c r="B17" s="168" t="s">
        <v>199</v>
      </c>
      <c r="C17" s="168" t="s">
        <v>197</v>
      </c>
      <c r="D17" s="168" t="s">
        <v>7</v>
      </c>
      <c r="E17" s="169" t="s">
        <v>198</v>
      </c>
      <c r="F17" s="167" t="s">
        <v>184</v>
      </c>
      <c r="G17" s="170" t="s">
        <v>185</v>
      </c>
      <c r="H17" s="145" t="s">
        <v>5</v>
      </c>
      <c r="I17" s="171" t="s">
        <v>1</v>
      </c>
      <c r="J17" s="154"/>
      <c r="K17" s="151"/>
      <c r="L17" s="151"/>
    </row>
    <row r="18" spans="1:12">
      <c r="A18" s="167">
        <v>2.2999999999999998</v>
      </c>
      <c r="B18" s="168" t="s">
        <v>200</v>
      </c>
      <c r="C18" s="168" t="s">
        <v>197</v>
      </c>
      <c r="D18" s="168" t="s">
        <v>7</v>
      </c>
      <c r="E18" s="169">
        <v>44201</v>
      </c>
      <c r="F18" s="167" t="s">
        <v>184</v>
      </c>
      <c r="G18" s="170" t="s">
        <v>185</v>
      </c>
      <c r="H18" s="145" t="s">
        <v>5</v>
      </c>
      <c r="I18" s="171" t="s">
        <v>1</v>
      </c>
      <c r="J18" s="154"/>
      <c r="K18" s="151"/>
      <c r="L18" s="151"/>
    </row>
    <row r="19" spans="1:12" ht="43.5">
      <c r="A19" s="167">
        <v>2.2999999999999998</v>
      </c>
      <c r="B19" s="168" t="s">
        <v>201</v>
      </c>
      <c r="C19" s="168" t="s">
        <v>197</v>
      </c>
      <c r="D19" s="168" t="s">
        <v>7</v>
      </c>
      <c r="E19" s="169" t="s">
        <v>202</v>
      </c>
      <c r="F19" s="167" t="s">
        <v>184</v>
      </c>
      <c r="G19" s="170" t="s">
        <v>185</v>
      </c>
      <c r="H19" s="145" t="s">
        <v>5</v>
      </c>
      <c r="I19" s="171" t="s">
        <v>1</v>
      </c>
      <c r="J19" s="154"/>
      <c r="K19" s="151"/>
      <c r="L19" s="151"/>
    </row>
    <row r="20" spans="1:12" ht="43.5">
      <c r="A20" s="159">
        <v>2.2000000000000002</v>
      </c>
      <c r="B20" s="164" t="s">
        <v>203</v>
      </c>
      <c r="C20" s="164" t="s">
        <v>182</v>
      </c>
      <c r="D20" s="164" t="s">
        <v>183</v>
      </c>
      <c r="E20" s="146">
        <v>44211</v>
      </c>
      <c r="F20" s="159" t="s">
        <v>204</v>
      </c>
      <c r="G20" s="162">
        <v>3</v>
      </c>
      <c r="H20" s="144" t="s">
        <v>5</v>
      </c>
      <c r="I20" s="147" t="s">
        <v>205</v>
      </c>
      <c r="J20" s="154"/>
      <c r="K20" s="151"/>
      <c r="L20" s="151"/>
    </row>
    <row r="21" spans="1:12" ht="29">
      <c r="A21" s="159">
        <v>2.2000000000000002</v>
      </c>
      <c r="B21" s="164" t="s">
        <v>206</v>
      </c>
      <c r="C21" s="164" t="s">
        <v>187</v>
      </c>
      <c r="D21" s="164" t="s">
        <v>7</v>
      </c>
      <c r="E21" s="161">
        <v>44239</v>
      </c>
      <c r="F21" s="159" t="s">
        <v>204</v>
      </c>
      <c r="G21" s="162">
        <v>3</v>
      </c>
      <c r="H21" s="144" t="s">
        <v>5</v>
      </c>
      <c r="I21" s="162" t="s">
        <v>1</v>
      </c>
      <c r="J21" s="154"/>
      <c r="K21" s="151"/>
      <c r="L21" s="151"/>
    </row>
    <row r="22" spans="1:12">
      <c r="A22" s="159">
        <v>2.2000000000000002</v>
      </c>
      <c r="B22" s="164" t="s">
        <v>207</v>
      </c>
      <c r="C22" s="164" t="s">
        <v>189</v>
      </c>
      <c r="D22" s="164" t="s">
        <v>190</v>
      </c>
      <c r="E22" s="161">
        <f>E21+7</f>
        <v>44246</v>
      </c>
      <c r="F22" s="159" t="s">
        <v>204</v>
      </c>
      <c r="G22" s="162">
        <v>3</v>
      </c>
      <c r="H22" s="144" t="s">
        <v>5</v>
      </c>
      <c r="I22" s="162" t="s">
        <v>1</v>
      </c>
      <c r="J22" s="154"/>
      <c r="K22" s="151"/>
      <c r="L22" s="151"/>
    </row>
    <row r="23" spans="1:12" ht="43.5">
      <c r="A23" s="159">
        <v>2.2000000000000002</v>
      </c>
      <c r="B23" s="164" t="s">
        <v>208</v>
      </c>
      <c r="C23" s="164" t="s">
        <v>182</v>
      </c>
      <c r="D23" s="164" t="s">
        <v>183</v>
      </c>
      <c r="E23" s="161">
        <v>44239</v>
      </c>
      <c r="F23" s="159" t="s">
        <v>204</v>
      </c>
      <c r="G23" s="162">
        <v>4</v>
      </c>
      <c r="H23" s="144" t="s">
        <v>5</v>
      </c>
      <c r="I23" s="162" t="s">
        <v>1</v>
      </c>
      <c r="J23" s="154"/>
      <c r="K23" s="151"/>
      <c r="L23" s="151"/>
    </row>
    <row r="24" spans="1:12" ht="29">
      <c r="A24" s="159">
        <v>2.2000000000000002</v>
      </c>
      <c r="B24" s="164" t="s">
        <v>209</v>
      </c>
      <c r="C24" s="164" t="s">
        <v>187</v>
      </c>
      <c r="D24" s="164" t="s">
        <v>7</v>
      </c>
      <c r="E24" s="161">
        <v>44260</v>
      </c>
      <c r="F24" s="159" t="s">
        <v>204</v>
      </c>
      <c r="G24" s="162">
        <v>4</v>
      </c>
      <c r="H24" s="144" t="s">
        <v>5</v>
      </c>
      <c r="I24" s="162" t="s">
        <v>1</v>
      </c>
      <c r="J24" s="154"/>
      <c r="K24" s="151"/>
      <c r="L24" s="151"/>
    </row>
    <row r="25" spans="1:12">
      <c r="A25" s="159">
        <v>2.2000000000000002</v>
      </c>
      <c r="B25" s="164" t="s">
        <v>210</v>
      </c>
      <c r="C25" s="164" t="s">
        <v>189</v>
      </c>
      <c r="D25" s="164" t="s">
        <v>190</v>
      </c>
      <c r="E25" s="161">
        <f>E24+7</f>
        <v>44267</v>
      </c>
      <c r="F25" s="159" t="s">
        <v>204</v>
      </c>
      <c r="G25" s="162">
        <v>4</v>
      </c>
      <c r="H25" s="144" t="s">
        <v>5</v>
      </c>
      <c r="I25" s="162" t="s">
        <v>1</v>
      </c>
      <c r="J25" s="154"/>
      <c r="K25" s="151"/>
      <c r="L25" s="151"/>
    </row>
    <row r="26" spans="1:12" ht="43.5">
      <c r="A26" s="159">
        <v>2.2000000000000002</v>
      </c>
      <c r="B26" s="164" t="s">
        <v>211</v>
      </c>
      <c r="C26" s="164" t="s">
        <v>182</v>
      </c>
      <c r="D26" s="164" t="s">
        <v>183</v>
      </c>
      <c r="E26" s="161">
        <v>44260</v>
      </c>
      <c r="F26" s="159" t="s">
        <v>204</v>
      </c>
      <c r="G26" s="162">
        <v>5</v>
      </c>
      <c r="H26" s="144" t="s">
        <v>5</v>
      </c>
      <c r="I26" s="162" t="s">
        <v>1</v>
      </c>
      <c r="J26" s="154"/>
      <c r="K26" s="151"/>
      <c r="L26" s="151"/>
    </row>
    <row r="27" spans="1:12" ht="29">
      <c r="A27" s="159">
        <v>2.2000000000000002</v>
      </c>
      <c r="B27" s="164" t="s">
        <v>212</v>
      </c>
      <c r="C27" s="164" t="s">
        <v>187</v>
      </c>
      <c r="D27" s="164" t="s">
        <v>7</v>
      </c>
      <c r="E27" s="161">
        <v>44281</v>
      </c>
      <c r="F27" s="159" t="s">
        <v>204</v>
      </c>
      <c r="G27" s="162">
        <v>5</v>
      </c>
      <c r="H27" s="144" t="s">
        <v>5</v>
      </c>
      <c r="I27" s="162" t="s">
        <v>1</v>
      </c>
      <c r="J27" s="154"/>
      <c r="K27" s="151"/>
      <c r="L27" s="151"/>
    </row>
    <row r="28" spans="1:12">
      <c r="A28" s="159">
        <v>2.2000000000000002</v>
      </c>
      <c r="B28" s="164" t="s">
        <v>213</v>
      </c>
      <c r="C28" s="164" t="s">
        <v>189</v>
      </c>
      <c r="D28" s="164" t="s">
        <v>190</v>
      </c>
      <c r="E28" s="161">
        <f>E27+7</f>
        <v>44288</v>
      </c>
      <c r="F28" s="159" t="s">
        <v>204</v>
      </c>
      <c r="G28" s="162">
        <v>5</v>
      </c>
      <c r="H28" s="144" t="s">
        <v>5</v>
      </c>
      <c r="I28" s="162" t="s">
        <v>1</v>
      </c>
      <c r="J28" s="154"/>
      <c r="K28" s="151"/>
      <c r="L28" s="151"/>
    </row>
    <row r="29" spans="1:12" ht="43.5">
      <c r="A29" s="159">
        <v>2.2000000000000002</v>
      </c>
      <c r="B29" s="164" t="s">
        <v>214</v>
      </c>
      <c r="C29" s="164" t="s">
        <v>182</v>
      </c>
      <c r="D29" s="164" t="s">
        <v>215</v>
      </c>
      <c r="E29" s="146">
        <v>44295</v>
      </c>
      <c r="F29" s="159" t="s">
        <v>204</v>
      </c>
      <c r="G29" s="162">
        <v>6</v>
      </c>
      <c r="H29" s="144" t="s">
        <v>5</v>
      </c>
      <c r="I29" s="147" t="s">
        <v>216</v>
      </c>
      <c r="J29" s="154"/>
      <c r="K29" s="151"/>
      <c r="L29" s="151"/>
    </row>
    <row r="30" spans="1:12" ht="29">
      <c r="A30" s="159">
        <v>2.2000000000000002</v>
      </c>
      <c r="B30" s="164" t="s">
        <v>217</v>
      </c>
      <c r="C30" s="164" t="s">
        <v>187</v>
      </c>
      <c r="D30" s="164" t="s">
        <v>7</v>
      </c>
      <c r="E30" s="161">
        <v>44316</v>
      </c>
      <c r="F30" s="159" t="s">
        <v>204</v>
      </c>
      <c r="G30" s="162">
        <v>6</v>
      </c>
      <c r="H30" s="144" t="s">
        <v>5</v>
      </c>
      <c r="I30" s="162" t="s">
        <v>1</v>
      </c>
      <c r="J30" s="154"/>
      <c r="K30" s="151"/>
      <c r="L30" s="151"/>
    </row>
    <row r="31" spans="1:12">
      <c r="A31" s="159">
        <v>2.2000000000000002</v>
      </c>
      <c r="B31" s="164" t="s">
        <v>218</v>
      </c>
      <c r="C31" s="164" t="s">
        <v>189</v>
      </c>
      <c r="D31" s="164" t="s">
        <v>190</v>
      </c>
      <c r="E31" s="161">
        <v>44323</v>
      </c>
      <c r="F31" s="159" t="s">
        <v>204</v>
      </c>
      <c r="G31" s="162">
        <v>6</v>
      </c>
      <c r="H31" s="144" t="s">
        <v>5</v>
      </c>
      <c r="I31" s="162" t="s">
        <v>1</v>
      </c>
      <c r="J31" s="154"/>
      <c r="K31" s="151"/>
      <c r="L31" s="151"/>
    </row>
    <row r="32" spans="1:12" ht="43.5">
      <c r="A32" s="159">
        <v>2.2000000000000002</v>
      </c>
      <c r="B32" s="164" t="s">
        <v>219</v>
      </c>
      <c r="C32" s="164" t="s">
        <v>182</v>
      </c>
      <c r="D32" s="164" t="s">
        <v>215</v>
      </c>
      <c r="E32" s="161">
        <v>44316</v>
      </c>
      <c r="F32" s="159" t="s">
        <v>204</v>
      </c>
      <c r="G32" s="162">
        <v>7</v>
      </c>
      <c r="H32" s="144" t="s">
        <v>5</v>
      </c>
      <c r="I32" s="162" t="s">
        <v>1</v>
      </c>
      <c r="J32" s="154"/>
      <c r="K32" s="151"/>
      <c r="L32" s="151"/>
    </row>
    <row r="33" spans="1:12" ht="29">
      <c r="A33" s="159">
        <v>2.2000000000000002</v>
      </c>
      <c r="B33" s="164" t="s">
        <v>220</v>
      </c>
      <c r="C33" s="164" t="s">
        <v>187</v>
      </c>
      <c r="D33" s="164" t="s">
        <v>7</v>
      </c>
      <c r="E33" s="161" t="s">
        <v>221</v>
      </c>
      <c r="F33" s="159" t="s">
        <v>204</v>
      </c>
      <c r="G33" s="162">
        <v>7</v>
      </c>
      <c r="H33" s="144" t="s">
        <v>5</v>
      </c>
      <c r="I33" s="162" t="s">
        <v>1</v>
      </c>
      <c r="J33" s="154"/>
      <c r="K33" s="151"/>
      <c r="L33" s="151"/>
    </row>
    <row r="34" spans="1:12">
      <c r="A34" s="159">
        <v>2.2000000000000002</v>
      </c>
      <c r="B34" s="164" t="s">
        <v>222</v>
      </c>
      <c r="C34" s="164" t="s">
        <v>189</v>
      </c>
      <c r="D34" s="164" t="s">
        <v>190</v>
      </c>
      <c r="E34" s="161">
        <v>44344</v>
      </c>
      <c r="F34" s="159" t="s">
        <v>204</v>
      </c>
      <c r="G34" s="162">
        <v>7</v>
      </c>
      <c r="H34" s="144" t="s">
        <v>5</v>
      </c>
      <c r="I34" s="162" t="s">
        <v>1</v>
      </c>
      <c r="J34" s="154"/>
      <c r="K34" s="151"/>
      <c r="L34" s="151"/>
    </row>
    <row r="35" spans="1:12" ht="43.5">
      <c r="A35" s="159">
        <v>2.2000000000000002</v>
      </c>
      <c r="B35" s="164" t="s">
        <v>223</v>
      </c>
      <c r="C35" s="162" t="s">
        <v>182</v>
      </c>
      <c r="D35" s="164" t="s">
        <v>215</v>
      </c>
      <c r="E35" s="161">
        <v>44337</v>
      </c>
      <c r="F35" s="159" t="s">
        <v>224</v>
      </c>
      <c r="G35" s="162">
        <v>8</v>
      </c>
      <c r="H35" s="144" t="s">
        <v>5</v>
      </c>
      <c r="I35" s="148" t="s">
        <v>225</v>
      </c>
      <c r="J35" s="154"/>
      <c r="K35" s="151"/>
      <c r="L35" s="151"/>
    </row>
    <row r="36" spans="1:12" ht="29">
      <c r="A36" s="159">
        <v>2.2000000000000002</v>
      </c>
      <c r="B36" s="164" t="s">
        <v>226</v>
      </c>
      <c r="C36" s="162" t="s">
        <v>187</v>
      </c>
      <c r="D36" s="164" t="s">
        <v>7</v>
      </c>
      <c r="E36" s="161">
        <v>44358</v>
      </c>
      <c r="F36" s="159" t="s">
        <v>224</v>
      </c>
      <c r="G36" s="162">
        <v>8</v>
      </c>
      <c r="H36" s="144" t="s">
        <v>5</v>
      </c>
      <c r="I36" s="162" t="s">
        <v>1</v>
      </c>
      <c r="J36" s="154"/>
      <c r="K36" s="151"/>
      <c r="L36" s="151"/>
    </row>
    <row r="37" spans="1:12">
      <c r="A37" s="159">
        <v>2.2000000000000002</v>
      </c>
      <c r="B37" s="164" t="s">
        <v>227</v>
      </c>
      <c r="C37" s="162" t="s">
        <v>189</v>
      </c>
      <c r="D37" s="164" t="s">
        <v>190</v>
      </c>
      <c r="E37" s="161">
        <v>44365</v>
      </c>
      <c r="F37" s="159" t="s">
        <v>224</v>
      </c>
      <c r="G37" s="162">
        <v>8</v>
      </c>
      <c r="H37" s="144" t="s">
        <v>5</v>
      </c>
      <c r="I37" s="162" t="s">
        <v>1</v>
      </c>
      <c r="J37" s="154"/>
      <c r="K37" s="151"/>
      <c r="L37" s="151"/>
    </row>
    <row r="38" spans="1:12" ht="29">
      <c r="A38" s="159">
        <v>2.2000000000000002</v>
      </c>
      <c r="B38" s="164" t="s">
        <v>228</v>
      </c>
      <c r="C38" s="164" t="s">
        <v>194</v>
      </c>
      <c r="D38" s="164" t="s">
        <v>7</v>
      </c>
      <c r="E38" s="161">
        <v>44377</v>
      </c>
      <c r="F38" s="159" t="s">
        <v>204</v>
      </c>
      <c r="G38" s="162" t="s">
        <v>229</v>
      </c>
      <c r="H38" s="144" t="s">
        <v>5</v>
      </c>
      <c r="I38" s="162" t="s">
        <v>1</v>
      </c>
      <c r="J38" s="154"/>
      <c r="K38" s="151"/>
      <c r="L38" s="151"/>
    </row>
    <row r="39" spans="1:12">
      <c r="A39" s="159">
        <v>2.2000000000000002</v>
      </c>
      <c r="B39" s="164" t="s">
        <v>230</v>
      </c>
      <c r="C39" s="164" t="s">
        <v>189</v>
      </c>
      <c r="D39" s="164" t="s">
        <v>190</v>
      </c>
      <c r="E39" s="161">
        <v>44393</v>
      </c>
      <c r="F39" s="159" t="s">
        <v>204</v>
      </c>
      <c r="G39" s="162" t="s">
        <v>229</v>
      </c>
      <c r="H39" s="144" t="s">
        <v>5</v>
      </c>
      <c r="I39" s="162" t="s">
        <v>1</v>
      </c>
      <c r="J39" s="154"/>
      <c r="K39" s="151"/>
      <c r="L39" s="151"/>
    </row>
    <row r="40" spans="1:12">
      <c r="A40" s="167">
        <v>2.2000000000000002</v>
      </c>
      <c r="B40" s="168" t="s">
        <v>231</v>
      </c>
      <c r="C40" s="168" t="s">
        <v>232</v>
      </c>
      <c r="D40" s="168" t="s">
        <v>7</v>
      </c>
      <c r="E40" s="169">
        <v>44400</v>
      </c>
      <c r="F40" s="167" t="s">
        <v>204</v>
      </c>
      <c r="G40" s="171" t="s">
        <v>229</v>
      </c>
      <c r="H40" s="145" t="s">
        <v>5</v>
      </c>
      <c r="I40" s="171" t="s">
        <v>1</v>
      </c>
      <c r="J40" s="154"/>
      <c r="K40" s="151"/>
      <c r="L40" s="154"/>
    </row>
    <row r="41" spans="1:12" ht="43.5">
      <c r="A41" s="167">
        <v>2.2000000000000002</v>
      </c>
      <c r="B41" s="168" t="s">
        <v>233</v>
      </c>
      <c r="C41" s="168" t="s">
        <v>197</v>
      </c>
      <c r="D41" s="168" t="s">
        <v>7</v>
      </c>
      <c r="E41" s="169" t="s">
        <v>234</v>
      </c>
      <c r="F41" s="167" t="s">
        <v>204</v>
      </c>
      <c r="G41" s="171" t="s">
        <v>229</v>
      </c>
      <c r="H41" s="145" t="s">
        <v>6</v>
      </c>
      <c r="I41" s="171" t="s">
        <v>1</v>
      </c>
      <c r="J41" s="154"/>
      <c r="K41" s="151"/>
      <c r="L41" s="151"/>
    </row>
    <row r="42" spans="1:12" ht="43.5">
      <c r="A42" s="159">
        <v>2.2999999999999998</v>
      </c>
      <c r="B42" s="164" t="s">
        <v>235</v>
      </c>
      <c r="C42" s="162" t="s">
        <v>182</v>
      </c>
      <c r="D42" s="164" t="s">
        <v>183</v>
      </c>
      <c r="E42" s="161">
        <v>44449</v>
      </c>
      <c r="F42" s="159" t="s">
        <v>224</v>
      </c>
      <c r="G42" s="162">
        <v>9</v>
      </c>
      <c r="H42" s="144" t="s">
        <v>5</v>
      </c>
      <c r="I42" s="250"/>
      <c r="J42" s="154"/>
      <c r="K42" s="151"/>
      <c r="L42" s="151"/>
    </row>
    <row r="43" spans="1:12" ht="29">
      <c r="A43" s="159">
        <v>2.2999999999999998</v>
      </c>
      <c r="B43" s="164" t="s">
        <v>236</v>
      </c>
      <c r="C43" s="162" t="s">
        <v>187</v>
      </c>
      <c r="D43" s="164" t="s">
        <v>7</v>
      </c>
      <c r="E43" s="161">
        <v>44470</v>
      </c>
      <c r="F43" s="159" t="s">
        <v>224</v>
      </c>
      <c r="G43" s="162">
        <v>9</v>
      </c>
      <c r="H43" s="144" t="s">
        <v>6</v>
      </c>
      <c r="I43" s="251"/>
      <c r="J43" s="154"/>
      <c r="K43" s="151"/>
      <c r="L43" s="151"/>
    </row>
    <row r="44" spans="1:12">
      <c r="A44" s="159">
        <v>2.2999999999999998</v>
      </c>
      <c r="B44" s="164" t="s">
        <v>238</v>
      </c>
      <c r="C44" s="162" t="s">
        <v>189</v>
      </c>
      <c r="D44" s="164" t="s">
        <v>0</v>
      </c>
      <c r="E44" s="161">
        <v>44478</v>
      </c>
      <c r="F44" s="159" t="s">
        <v>224</v>
      </c>
      <c r="G44" s="162">
        <v>9</v>
      </c>
      <c r="H44" s="144" t="s">
        <v>237</v>
      </c>
      <c r="I44" s="251"/>
      <c r="J44" s="154"/>
      <c r="K44" s="151"/>
      <c r="L44" s="151"/>
    </row>
    <row r="45" spans="1:12" ht="43.5">
      <c r="A45" s="159">
        <v>2.2999999999999998</v>
      </c>
      <c r="B45" s="164" t="s">
        <v>239</v>
      </c>
      <c r="C45" s="162" t="s">
        <v>182</v>
      </c>
      <c r="D45" s="164" t="s">
        <v>183</v>
      </c>
      <c r="E45" s="161">
        <v>44477</v>
      </c>
      <c r="F45" s="159" t="s">
        <v>224</v>
      </c>
      <c r="G45" s="162">
        <v>10</v>
      </c>
      <c r="H45" s="144" t="s">
        <v>237</v>
      </c>
      <c r="I45" s="251"/>
      <c r="J45" s="154"/>
      <c r="K45" s="151"/>
      <c r="L45" s="151"/>
    </row>
    <row r="46" spans="1:12" ht="29">
      <c r="A46" s="159">
        <v>2.2999999999999998</v>
      </c>
      <c r="B46" s="164" t="s">
        <v>240</v>
      </c>
      <c r="C46" s="162" t="s">
        <v>187</v>
      </c>
      <c r="D46" s="164" t="s">
        <v>7</v>
      </c>
      <c r="E46" s="161">
        <v>44498</v>
      </c>
      <c r="F46" s="159" t="s">
        <v>224</v>
      </c>
      <c r="G46" s="162">
        <v>10</v>
      </c>
      <c r="H46" s="144" t="s">
        <v>237</v>
      </c>
      <c r="I46" s="251"/>
      <c r="J46" s="154"/>
      <c r="K46" s="151"/>
      <c r="L46" s="151"/>
    </row>
    <row r="47" spans="1:12">
      <c r="A47" s="159">
        <v>2.2999999999999998</v>
      </c>
      <c r="B47" s="164" t="s">
        <v>241</v>
      </c>
      <c r="C47" s="162" t="s">
        <v>189</v>
      </c>
      <c r="D47" s="164" t="s">
        <v>0</v>
      </c>
      <c r="E47" s="161">
        <v>44513</v>
      </c>
      <c r="F47" s="159" t="s">
        <v>224</v>
      </c>
      <c r="G47" s="162">
        <v>10</v>
      </c>
      <c r="H47" s="144" t="s">
        <v>237</v>
      </c>
      <c r="I47" s="251"/>
      <c r="J47" s="154"/>
      <c r="K47" s="151"/>
      <c r="L47" s="151"/>
    </row>
    <row r="48" spans="1:12" ht="43.5">
      <c r="A48" s="159">
        <v>2.2999999999999998</v>
      </c>
      <c r="B48" s="164" t="s">
        <v>242</v>
      </c>
      <c r="C48" s="162" t="s">
        <v>182</v>
      </c>
      <c r="D48" s="164" t="s">
        <v>183</v>
      </c>
      <c r="E48" s="161">
        <v>44505</v>
      </c>
      <c r="F48" s="159" t="s">
        <v>224</v>
      </c>
      <c r="G48" s="162">
        <v>11</v>
      </c>
      <c r="H48" s="144" t="s">
        <v>237</v>
      </c>
      <c r="I48" s="251"/>
      <c r="J48" s="154"/>
      <c r="K48" s="151"/>
      <c r="L48" s="151"/>
    </row>
    <row r="49" spans="1:12" ht="29">
      <c r="A49" s="159">
        <v>2.2999999999999998</v>
      </c>
      <c r="B49" s="164" t="s">
        <v>243</v>
      </c>
      <c r="C49" s="162" t="s">
        <v>187</v>
      </c>
      <c r="D49" s="164" t="s">
        <v>7</v>
      </c>
      <c r="E49" s="161">
        <v>44533</v>
      </c>
      <c r="F49" s="159" t="s">
        <v>224</v>
      </c>
      <c r="G49" s="162">
        <v>11</v>
      </c>
      <c r="H49" s="144" t="s">
        <v>237</v>
      </c>
      <c r="I49" s="251"/>
      <c r="J49" s="154"/>
      <c r="K49" s="151"/>
      <c r="L49" s="151"/>
    </row>
    <row r="50" spans="1:12">
      <c r="A50" s="159">
        <v>2.2999999999999998</v>
      </c>
      <c r="B50" s="164" t="s">
        <v>244</v>
      </c>
      <c r="C50" s="162" t="s">
        <v>189</v>
      </c>
      <c r="D50" s="164" t="s">
        <v>0</v>
      </c>
      <c r="E50" s="161">
        <v>44549</v>
      </c>
      <c r="F50" s="159" t="s">
        <v>224</v>
      </c>
      <c r="G50" s="162">
        <v>11</v>
      </c>
      <c r="H50" s="144" t="s">
        <v>237</v>
      </c>
      <c r="I50" s="251"/>
      <c r="J50" s="154"/>
      <c r="K50" s="151"/>
      <c r="L50" s="151"/>
    </row>
    <row r="51" spans="1:12" ht="43.5">
      <c r="A51" s="159">
        <v>2.2999999999999998</v>
      </c>
      <c r="B51" s="164" t="s">
        <v>245</v>
      </c>
      <c r="C51" s="162" t="s">
        <v>182</v>
      </c>
      <c r="D51" s="164" t="s">
        <v>183</v>
      </c>
      <c r="E51" s="161">
        <v>44540</v>
      </c>
      <c r="F51" s="159" t="s">
        <v>224</v>
      </c>
      <c r="G51" s="162">
        <v>12</v>
      </c>
      <c r="H51" s="144" t="s">
        <v>237</v>
      </c>
      <c r="I51" s="251"/>
      <c r="J51" s="154"/>
      <c r="K51" s="151"/>
      <c r="L51" s="151"/>
    </row>
    <row r="52" spans="1:12" ht="29">
      <c r="A52" s="159">
        <v>2.2999999999999998</v>
      </c>
      <c r="B52" s="164" t="s">
        <v>246</v>
      </c>
      <c r="C52" s="162" t="s">
        <v>187</v>
      </c>
      <c r="D52" s="164" t="s">
        <v>7</v>
      </c>
      <c r="E52" s="161">
        <v>44575</v>
      </c>
      <c r="F52" s="159" t="s">
        <v>224</v>
      </c>
      <c r="G52" s="162">
        <v>12</v>
      </c>
      <c r="H52" s="144" t="s">
        <v>237</v>
      </c>
      <c r="I52" s="251"/>
      <c r="J52" s="154"/>
      <c r="K52" s="151"/>
      <c r="L52" s="151"/>
    </row>
    <row r="53" spans="1:12">
      <c r="A53" s="159">
        <v>2.2999999999999998</v>
      </c>
      <c r="B53" s="164" t="s">
        <v>247</v>
      </c>
      <c r="C53" s="162" t="s">
        <v>189</v>
      </c>
      <c r="D53" s="164" t="s">
        <v>0</v>
      </c>
      <c r="E53" s="161">
        <v>44583</v>
      </c>
      <c r="F53" s="159" t="s">
        <v>224</v>
      </c>
      <c r="G53" s="162">
        <v>12</v>
      </c>
      <c r="H53" s="144" t="s">
        <v>237</v>
      </c>
      <c r="I53" s="251"/>
      <c r="J53" s="154"/>
      <c r="K53" s="151"/>
      <c r="L53" s="151"/>
    </row>
    <row r="54" spans="1:12" ht="29">
      <c r="A54" s="159">
        <v>2.2999999999999998</v>
      </c>
      <c r="B54" s="164" t="s">
        <v>248</v>
      </c>
      <c r="C54" s="162" t="s">
        <v>194</v>
      </c>
      <c r="D54" s="164" t="s">
        <v>7</v>
      </c>
      <c r="E54" s="161">
        <v>44596</v>
      </c>
      <c r="F54" s="159" t="s">
        <v>224</v>
      </c>
      <c r="G54" s="162" t="s">
        <v>249</v>
      </c>
      <c r="H54" s="144" t="s">
        <v>237</v>
      </c>
      <c r="I54" s="251"/>
      <c r="J54" s="154"/>
      <c r="K54" s="151"/>
      <c r="L54" s="151"/>
    </row>
    <row r="55" spans="1:12">
      <c r="A55" s="159">
        <v>2.2999999999999998</v>
      </c>
      <c r="B55" s="164" t="s">
        <v>250</v>
      </c>
      <c r="C55" s="162" t="s">
        <v>189</v>
      </c>
      <c r="D55" s="164" t="s">
        <v>0</v>
      </c>
      <c r="E55" s="161">
        <v>44610</v>
      </c>
      <c r="F55" s="159" t="s">
        <v>224</v>
      </c>
      <c r="G55" s="162" t="s">
        <v>249</v>
      </c>
      <c r="H55" s="144" t="s">
        <v>237</v>
      </c>
      <c r="I55" s="252"/>
      <c r="J55" s="154"/>
      <c r="K55" s="151"/>
      <c r="L55" s="151"/>
    </row>
    <row r="56" spans="1:12">
      <c r="A56" s="167">
        <v>2.2999999999999998</v>
      </c>
      <c r="B56" s="168" t="s">
        <v>251</v>
      </c>
      <c r="C56" s="170" t="s">
        <v>252</v>
      </c>
      <c r="D56" s="168" t="s">
        <v>7</v>
      </c>
      <c r="E56" s="169">
        <v>44617</v>
      </c>
      <c r="F56" s="167" t="s">
        <v>224</v>
      </c>
      <c r="G56" s="170" t="s">
        <v>253</v>
      </c>
      <c r="H56" s="145" t="s">
        <v>237</v>
      </c>
      <c r="I56" s="171" t="s">
        <v>1</v>
      </c>
      <c r="J56" s="154"/>
      <c r="K56" s="151"/>
      <c r="L56" s="151"/>
    </row>
    <row r="57" spans="1:12" ht="43.5">
      <c r="A57" s="167">
        <v>2.2999999999999998</v>
      </c>
      <c r="B57" s="168" t="s">
        <v>254</v>
      </c>
      <c r="C57" s="168" t="s">
        <v>197</v>
      </c>
      <c r="D57" s="168" t="s">
        <v>7</v>
      </c>
      <c r="E57" s="169" t="s">
        <v>255</v>
      </c>
      <c r="F57" s="167" t="s">
        <v>224</v>
      </c>
      <c r="G57" s="170" t="s">
        <v>253</v>
      </c>
      <c r="H57" s="145" t="s">
        <v>256</v>
      </c>
      <c r="I57" s="171" t="s">
        <v>1</v>
      </c>
      <c r="J57" s="154"/>
      <c r="K57" s="151"/>
      <c r="L57" s="151"/>
    </row>
    <row r="58" spans="1:12">
      <c r="A58" s="307" t="s">
        <v>257</v>
      </c>
      <c r="B58" s="308"/>
      <c r="C58" s="308"/>
      <c r="D58" s="308"/>
      <c r="E58" s="308"/>
      <c r="F58" s="308"/>
      <c r="G58" s="308"/>
      <c r="H58" s="308"/>
      <c r="I58" s="309"/>
      <c r="J58" s="154"/>
      <c r="K58" s="151"/>
      <c r="L58" s="151"/>
    </row>
    <row r="59" spans="1:12" ht="29">
      <c r="A59" s="159">
        <v>3.1</v>
      </c>
      <c r="B59" s="160" t="s">
        <v>258</v>
      </c>
      <c r="C59" s="160" t="s">
        <v>259</v>
      </c>
      <c r="D59" s="160" t="s">
        <v>7</v>
      </c>
      <c r="E59" s="161" t="s">
        <v>260</v>
      </c>
      <c r="F59" s="160" t="s">
        <v>261</v>
      </c>
      <c r="G59" s="162" t="s">
        <v>262</v>
      </c>
      <c r="H59" s="144" t="s">
        <v>6</v>
      </c>
      <c r="I59" s="160" t="s">
        <v>535</v>
      </c>
      <c r="J59" s="154"/>
      <c r="K59" s="151"/>
      <c r="L59" s="151"/>
    </row>
    <row r="60" spans="1:12" ht="43.5">
      <c r="A60" s="159">
        <v>3.2</v>
      </c>
      <c r="B60" s="160" t="s">
        <v>263</v>
      </c>
      <c r="C60" s="160" t="s">
        <v>264</v>
      </c>
      <c r="D60" s="160" t="s">
        <v>7</v>
      </c>
      <c r="E60" s="161" t="s">
        <v>260</v>
      </c>
      <c r="F60" s="160" t="s">
        <v>261</v>
      </c>
      <c r="G60" s="162" t="s">
        <v>262</v>
      </c>
      <c r="H60" s="144" t="s">
        <v>6</v>
      </c>
      <c r="I60" s="160" t="s">
        <v>536</v>
      </c>
      <c r="J60" s="154"/>
      <c r="K60" s="151"/>
      <c r="L60" s="151"/>
    </row>
    <row r="61" spans="1:12">
      <c r="A61" s="307" t="s">
        <v>265</v>
      </c>
      <c r="B61" s="308"/>
      <c r="C61" s="308"/>
      <c r="D61" s="308"/>
      <c r="E61" s="308"/>
      <c r="F61" s="308"/>
      <c r="G61" s="308"/>
      <c r="H61" s="308"/>
      <c r="I61" s="309"/>
      <c r="J61" s="154"/>
      <c r="K61" s="151"/>
      <c r="L61" s="151"/>
    </row>
    <row r="62" spans="1:12" ht="43.5">
      <c r="A62" s="159">
        <v>4.0999999999999996</v>
      </c>
      <c r="B62" s="164" t="s">
        <v>266</v>
      </c>
      <c r="C62" s="164" t="s">
        <v>267</v>
      </c>
      <c r="D62" s="164" t="s">
        <v>183</v>
      </c>
      <c r="E62" s="161"/>
      <c r="F62" s="162" t="s">
        <v>262</v>
      </c>
      <c r="G62" s="162" t="s">
        <v>262</v>
      </c>
      <c r="H62" s="144" t="s">
        <v>537</v>
      </c>
      <c r="I62" s="160" t="s">
        <v>1</v>
      </c>
      <c r="J62" s="154"/>
      <c r="K62" s="151"/>
      <c r="L62" s="151"/>
    </row>
    <row r="63" spans="1:12" ht="43.5">
      <c r="A63" s="159">
        <v>4.2</v>
      </c>
      <c r="B63" s="164" t="s">
        <v>268</v>
      </c>
      <c r="C63" s="164" t="s">
        <v>267</v>
      </c>
      <c r="D63" s="164" t="s">
        <v>183</v>
      </c>
      <c r="E63" s="161"/>
      <c r="F63" s="162" t="s">
        <v>262</v>
      </c>
      <c r="G63" s="162" t="s">
        <v>262</v>
      </c>
      <c r="H63" s="144" t="s">
        <v>537</v>
      </c>
      <c r="I63" s="160" t="s">
        <v>1</v>
      </c>
      <c r="J63" s="154"/>
      <c r="K63" s="151"/>
      <c r="L63" s="151"/>
    </row>
    <row r="64" spans="1:12" ht="72.5">
      <c r="A64" s="159">
        <v>4.3</v>
      </c>
      <c r="B64" s="164" t="s">
        <v>269</v>
      </c>
      <c r="C64" s="164" t="s">
        <v>270</v>
      </c>
      <c r="D64" s="164" t="s">
        <v>183</v>
      </c>
      <c r="E64" s="161"/>
      <c r="F64" s="162" t="s">
        <v>262</v>
      </c>
      <c r="G64" s="162" t="s">
        <v>262</v>
      </c>
      <c r="H64" s="144" t="s">
        <v>537</v>
      </c>
      <c r="I64" s="160" t="s">
        <v>1</v>
      </c>
      <c r="J64" s="154"/>
      <c r="K64" s="151"/>
      <c r="L64" s="151"/>
    </row>
    <row r="65" spans="1:12" ht="43.5">
      <c r="A65" s="159">
        <v>4.4000000000000004</v>
      </c>
      <c r="B65" s="164" t="s">
        <v>271</v>
      </c>
      <c r="C65" s="164" t="s">
        <v>272</v>
      </c>
      <c r="D65" s="164" t="s">
        <v>183</v>
      </c>
      <c r="E65" s="161"/>
      <c r="F65" s="162" t="s">
        <v>262</v>
      </c>
      <c r="G65" s="162" t="s">
        <v>262</v>
      </c>
      <c r="H65" s="144" t="s">
        <v>537</v>
      </c>
      <c r="I65" s="160" t="s">
        <v>1</v>
      </c>
      <c r="J65" s="154"/>
      <c r="K65" s="151"/>
      <c r="L65" s="151"/>
    </row>
    <row r="66" spans="1:12" ht="43.5">
      <c r="A66" s="159">
        <v>4.5</v>
      </c>
      <c r="B66" s="164" t="s">
        <v>273</v>
      </c>
      <c r="C66" s="164" t="s">
        <v>274</v>
      </c>
      <c r="D66" s="164" t="s">
        <v>183</v>
      </c>
      <c r="E66" s="161"/>
      <c r="F66" s="162" t="s">
        <v>262</v>
      </c>
      <c r="G66" s="162" t="s">
        <v>262</v>
      </c>
      <c r="H66" s="144" t="s">
        <v>537</v>
      </c>
      <c r="I66" s="160" t="s">
        <v>1</v>
      </c>
      <c r="J66" s="154"/>
      <c r="K66" s="151"/>
      <c r="L66" s="151"/>
    </row>
    <row r="67" spans="1:12">
      <c r="A67" s="307" t="s">
        <v>275</v>
      </c>
      <c r="B67" s="308"/>
      <c r="C67" s="308"/>
      <c r="D67" s="308"/>
      <c r="E67" s="308"/>
      <c r="F67" s="308"/>
      <c r="G67" s="308"/>
      <c r="H67" s="308"/>
      <c r="I67" s="309"/>
      <c r="J67" s="154"/>
      <c r="K67" s="151"/>
      <c r="L67" s="151"/>
    </row>
    <row r="68" spans="1:12" ht="29">
      <c r="A68" s="159">
        <v>5.0999999999999996</v>
      </c>
      <c r="B68" s="164" t="s">
        <v>276</v>
      </c>
      <c r="C68" s="164" t="s">
        <v>277</v>
      </c>
      <c r="D68" s="164" t="s">
        <v>176</v>
      </c>
      <c r="E68" s="161">
        <v>44127</v>
      </c>
      <c r="F68" s="162" t="s">
        <v>173</v>
      </c>
      <c r="G68" s="162" t="s">
        <v>173</v>
      </c>
      <c r="H68" s="144" t="s">
        <v>5</v>
      </c>
      <c r="I68" s="160" t="s">
        <v>1</v>
      </c>
      <c r="J68" s="154"/>
      <c r="K68" s="151"/>
      <c r="L68" s="151"/>
    </row>
    <row r="69" spans="1:12" ht="29">
      <c r="A69" s="159">
        <v>5.2</v>
      </c>
      <c r="B69" s="164" t="s">
        <v>278</v>
      </c>
      <c r="C69" s="164" t="s">
        <v>279</v>
      </c>
      <c r="D69" s="164" t="s">
        <v>0</v>
      </c>
      <c r="E69" s="161" t="s">
        <v>2</v>
      </c>
      <c r="F69" s="162" t="s">
        <v>173</v>
      </c>
      <c r="G69" s="162" t="s">
        <v>173</v>
      </c>
      <c r="H69" s="144" t="s">
        <v>6</v>
      </c>
      <c r="I69" s="160" t="s">
        <v>1</v>
      </c>
      <c r="J69" s="154"/>
      <c r="K69" s="151"/>
      <c r="L69" s="151"/>
    </row>
    <row r="70" spans="1:12">
      <c r="A70" s="159">
        <v>5.3</v>
      </c>
      <c r="B70" s="164" t="s">
        <v>280</v>
      </c>
      <c r="C70" s="164" t="s">
        <v>281</v>
      </c>
      <c r="D70" s="164" t="s">
        <v>0</v>
      </c>
      <c r="E70" s="161" t="s">
        <v>282</v>
      </c>
      <c r="F70" s="162" t="s">
        <v>173</v>
      </c>
      <c r="G70" s="162" t="s">
        <v>173</v>
      </c>
      <c r="H70" s="144" t="s">
        <v>282</v>
      </c>
      <c r="I70" s="160" t="s">
        <v>1</v>
      </c>
      <c r="J70" s="154"/>
      <c r="K70" s="151"/>
      <c r="L70" s="151"/>
    </row>
    <row r="71" spans="1:12">
      <c r="A71" s="307" t="s">
        <v>283</v>
      </c>
      <c r="B71" s="308"/>
      <c r="C71" s="308"/>
      <c r="D71" s="308"/>
      <c r="E71" s="308"/>
      <c r="F71" s="308"/>
      <c r="G71" s="308"/>
      <c r="H71" s="308"/>
      <c r="I71" s="309"/>
      <c r="J71" s="154"/>
      <c r="K71" s="151"/>
      <c r="L71" s="151"/>
    </row>
    <row r="72" spans="1:12" ht="43.5">
      <c r="A72" s="159">
        <v>6.1</v>
      </c>
      <c r="B72" s="160" t="s">
        <v>284</v>
      </c>
      <c r="C72" s="160" t="s">
        <v>285</v>
      </c>
      <c r="D72" s="160" t="s">
        <v>7</v>
      </c>
      <c r="E72" s="161" t="s">
        <v>2</v>
      </c>
      <c r="F72" s="162" t="s">
        <v>173</v>
      </c>
      <c r="G72" s="162" t="s">
        <v>173</v>
      </c>
      <c r="H72" s="144" t="s">
        <v>6</v>
      </c>
      <c r="I72" s="160" t="s">
        <v>538</v>
      </c>
      <c r="J72" s="154"/>
      <c r="K72" s="151"/>
      <c r="L72" s="151"/>
    </row>
    <row r="73" spans="1:12">
      <c r="A73" s="307" t="s">
        <v>286</v>
      </c>
      <c r="B73" s="308"/>
      <c r="C73" s="308"/>
      <c r="D73" s="308"/>
      <c r="E73" s="308"/>
      <c r="F73" s="308"/>
      <c r="G73" s="308"/>
      <c r="H73" s="308"/>
      <c r="I73" s="309"/>
      <c r="J73" s="154"/>
      <c r="K73" s="151"/>
      <c r="L73" s="151"/>
    </row>
    <row r="74" spans="1:12" ht="29">
      <c r="A74" s="159">
        <v>7.1</v>
      </c>
      <c r="B74" s="160" t="s">
        <v>287</v>
      </c>
      <c r="C74" s="160" t="s">
        <v>288</v>
      </c>
      <c r="D74" s="160" t="s">
        <v>7</v>
      </c>
      <c r="E74" s="161" t="s">
        <v>282</v>
      </c>
      <c r="F74" s="162" t="s">
        <v>173</v>
      </c>
      <c r="G74" s="162" t="s">
        <v>173</v>
      </c>
      <c r="H74" s="144" t="s">
        <v>282</v>
      </c>
      <c r="I74" s="160" t="s">
        <v>1</v>
      </c>
      <c r="J74" s="154"/>
      <c r="K74" s="151"/>
      <c r="L74" s="151"/>
    </row>
    <row r="75" spans="1:12" ht="29">
      <c r="A75" s="159">
        <v>7.2</v>
      </c>
      <c r="B75" s="160" t="s">
        <v>289</v>
      </c>
      <c r="C75" s="160" t="s">
        <v>288</v>
      </c>
      <c r="D75" s="160" t="s">
        <v>7</v>
      </c>
      <c r="E75" s="161" t="s">
        <v>282</v>
      </c>
      <c r="F75" s="162" t="s">
        <v>173</v>
      </c>
      <c r="G75" s="162" t="s">
        <v>173</v>
      </c>
      <c r="H75" s="144" t="s">
        <v>282</v>
      </c>
      <c r="I75" s="160" t="s">
        <v>1</v>
      </c>
      <c r="J75" s="154"/>
      <c r="K75" s="151"/>
      <c r="L75" s="151"/>
    </row>
    <row r="76" spans="1:12">
      <c r="A76" s="307" t="s">
        <v>290</v>
      </c>
      <c r="B76" s="308"/>
      <c r="C76" s="308"/>
      <c r="D76" s="308"/>
      <c r="E76" s="308"/>
      <c r="F76" s="308"/>
      <c r="G76" s="308"/>
      <c r="H76" s="308"/>
      <c r="I76" s="309"/>
      <c r="J76" s="154"/>
      <c r="K76" s="151"/>
      <c r="L76" s="151"/>
    </row>
    <row r="77" spans="1:12" ht="43.5">
      <c r="A77" s="159">
        <v>8.1</v>
      </c>
      <c r="B77" s="160" t="s">
        <v>291</v>
      </c>
      <c r="C77" s="160" t="s">
        <v>292</v>
      </c>
      <c r="D77" s="160" t="s">
        <v>7</v>
      </c>
      <c r="E77" s="161"/>
      <c r="F77" s="162" t="s">
        <v>173</v>
      </c>
      <c r="G77" s="162" t="s">
        <v>173</v>
      </c>
      <c r="H77" s="144" t="s">
        <v>6</v>
      </c>
      <c r="I77" s="160" t="s">
        <v>293</v>
      </c>
      <c r="J77" s="154"/>
      <c r="K77" s="151"/>
      <c r="L77" s="151"/>
    </row>
  </sheetData>
  <sheetProtection sheet="1" objects="1" scenarios="1"/>
  <mergeCells count="9">
    <mergeCell ref="A73:I73"/>
    <mergeCell ref="A76:I76"/>
    <mergeCell ref="A4:I4"/>
    <mergeCell ref="A8:I8"/>
    <mergeCell ref="A1:I1"/>
    <mergeCell ref="A58:I58"/>
    <mergeCell ref="A61:I61"/>
    <mergeCell ref="A67:I67"/>
    <mergeCell ref="A71:I71"/>
  </mergeCells>
  <pageMargins left="0.7" right="0.7" top="0.75" bottom="0.75" header="0.3" footer="0.3"/>
  <pageSetup scale="72" fitToHeight="10" orientation="landscape" r:id="rId1"/>
  <headerFooter>
    <oddFooter>&amp;C&amp;"Source Sans Pro,Regular"&amp;9&amp;P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EB96-9F8E-4272-A527-C0054D813951}">
  <sheetPr>
    <tabColor theme="7"/>
  </sheetPr>
  <dimension ref="A1:X149"/>
  <sheetViews>
    <sheetView showGridLines="0" zoomScale="80" zoomScaleNormal="80" workbookViewId="0">
      <selection activeCell="E7" sqref="E7"/>
    </sheetView>
  </sheetViews>
  <sheetFormatPr defaultColWidth="8.7265625" defaultRowHeight="14.5"/>
  <cols>
    <col min="1" max="1" width="15.54296875" style="4" customWidth="1"/>
    <col min="2" max="2" width="13.1796875" style="12" customWidth="1"/>
    <col min="3" max="3" width="8.7265625" style="12"/>
    <col min="4" max="4" width="18" style="14" customWidth="1"/>
    <col min="5" max="5" width="79.1796875" style="4" customWidth="1"/>
    <col min="6" max="6" width="46.1796875" style="4" hidden="1" customWidth="1"/>
    <col min="7" max="7" width="45.1796875" style="4" hidden="1" customWidth="1"/>
    <col min="8" max="8" width="19.453125" style="259" customWidth="1"/>
    <col min="9" max="9" width="15.81640625" style="12" customWidth="1"/>
    <col min="10" max="10" width="15.81640625" style="4" hidden="1" customWidth="1"/>
    <col min="11" max="11" width="14.6328125" style="31" customWidth="1"/>
    <col min="12" max="12" width="8.1796875" style="4" customWidth="1"/>
    <col min="13" max="24" width="10" style="4" customWidth="1"/>
    <col min="25" max="16384" width="8.7265625" style="4"/>
  </cols>
  <sheetData>
    <row r="1" spans="1:24" ht="26.5" customHeight="1">
      <c r="A1" s="5" t="s">
        <v>295</v>
      </c>
    </row>
    <row r="2" spans="1:24" ht="26.5" customHeight="1">
      <c r="A2" s="273" t="s">
        <v>528</v>
      </c>
      <c r="K2" s="314" t="s">
        <v>449</v>
      </c>
      <c r="L2" s="314"/>
      <c r="M2" s="260">
        <v>44149</v>
      </c>
      <c r="N2" s="260">
        <v>44170</v>
      </c>
      <c r="O2" s="260">
        <v>44247</v>
      </c>
      <c r="P2" s="260">
        <v>44268</v>
      </c>
      <c r="Q2" s="260">
        <v>44289</v>
      </c>
      <c r="R2" s="260">
        <v>44324</v>
      </c>
      <c r="S2" s="260">
        <v>44345</v>
      </c>
      <c r="T2" s="260">
        <v>44366</v>
      </c>
      <c r="U2" s="260">
        <v>44478</v>
      </c>
      <c r="V2" s="260">
        <v>44513</v>
      </c>
      <c r="W2" s="260">
        <v>44549</v>
      </c>
      <c r="X2" s="260">
        <v>44583</v>
      </c>
    </row>
    <row r="3" spans="1:24" ht="32.15" customHeight="1">
      <c r="B3" s="4"/>
      <c r="M3" s="315" t="s">
        <v>450</v>
      </c>
      <c r="N3" s="316"/>
      <c r="O3" s="316"/>
      <c r="P3" s="316"/>
      <c r="Q3" s="316"/>
      <c r="R3" s="316"/>
      <c r="S3" s="316"/>
      <c r="T3" s="316"/>
      <c r="U3" s="316"/>
      <c r="V3" s="316"/>
      <c r="W3" s="316"/>
      <c r="X3" s="317"/>
    </row>
    <row r="4" spans="1:24" ht="18.5">
      <c r="B4" s="13"/>
      <c r="C4" s="15" t="s">
        <v>529</v>
      </c>
      <c r="K4" s="69">
        <f ca="1">COUNTIF(K6:K149,"X")</f>
        <v>35</v>
      </c>
      <c r="L4" s="12">
        <f>COUNTIF(L6:L149,"X")</f>
        <v>99</v>
      </c>
      <c r="M4" s="70">
        <f t="shared" ref="M4:X4" si="0">COUNTIF(M$6:M$82,"X")</f>
        <v>5</v>
      </c>
      <c r="N4" s="70">
        <f t="shared" si="0"/>
        <v>4</v>
      </c>
      <c r="O4" s="70">
        <f t="shared" si="0"/>
        <v>8</v>
      </c>
      <c r="P4" s="70">
        <f t="shared" si="0"/>
        <v>7</v>
      </c>
      <c r="Q4" s="70">
        <f t="shared" si="0"/>
        <v>6</v>
      </c>
      <c r="R4" s="70">
        <f t="shared" si="0"/>
        <v>7</v>
      </c>
      <c r="S4" s="70">
        <f t="shared" si="0"/>
        <v>8</v>
      </c>
      <c r="T4" s="70">
        <f t="shared" si="0"/>
        <v>3</v>
      </c>
      <c r="U4" s="70">
        <f t="shared" si="0"/>
        <v>3</v>
      </c>
      <c r="V4" s="70">
        <f t="shared" si="0"/>
        <v>2</v>
      </c>
      <c r="W4" s="70">
        <f t="shared" si="0"/>
        <v>2</v>
      </c>
      <c r="X4" s="70">
        <f t="shared" si="0"/>
        <v>2</v>
      </c>
    </row>
    <row r="5" spans="1:24" s="265" customFormat="1" ht="77" customHeight="1">
      <c r="A5" s="261" t="s">
        <v>451</v>
      </c>
      <c r="B5" s="261" t="s">
        <v>296</v>
      </c>
      <c r="C5" s="262" t="s">
        <v>297</v>
      </c>
      <c r="D5" s="262" t="s">
        <v>294</v>
      </c>
      <c r="E5" s="262" t="s">
        <v>452</v>
      </c>
      <c r="F5" s="262" t="s">
        <v>298</v>
      </c>
      <c r="G5" s="262" t="s">
        <v>299</v>
      </c>
      <c r="H5" s="262" t="s">
        <v>79</v>
      </c>
      <c r="I5" s="262" t="s">
        <v>84</v>
      </c>
      <c r="J5" s="262" t="s">
        <v>80</v>
      </c>
      <c r="K5" s="275" t="s">
        <v>5</v>
      </c>
      <c r="L5" s="263" t="s">
        <v>300</v>
      </c>
      <c r="M5" s="264" t="s">
        <v>15</v>
      </c>
      <c r="N5" s="264" t="s">
        <v>3</v>
      </c>
      <c r="O5" s="264" t="s">
        <v>32</v>
      </c>
      <c r="P5" s="264" t="s">
        <v>33</v>
      </c>
      <c r="Q5" s="264" t="s">
        <v>34</v>
      </c>
      <c r="R5" s="264" t="s">
        <v>35</v>
      </c>
      <c r="S5" s="264" t="s">
        <v>36</v>
      </c>
      <c r="T5" s="264" t="s">
        <v>37</v>
      </c>
      <c r="U5" s="264" t="s">
        <v>62</v>
      </c>
      <c r="V5" s="264" t="s">
        <v>63</v>
      </c>
      <c r="W5" s="264" t="s">
        <v>64</v>
      </c>
      <c r="X5" s="264" t="s">
        <v>65</v>
      </c>
    </row>
    <row r="6" spans="1:24" s="14" customFormat="1" ht="47.25" customHeight="1">
      <c r="A6" s="11" t="s">
        <v>453</v>
      </c>
      <c r="B6" s="11">
        <v>1</v>
      </c>
      <c r="C6" s="11">
        <v>1</v>
      </c>
      <c r="D6" s="10"/>
      <c r="E6" s="266" t="s">
        <v>100</v>
      </c>
      <c r="F6" s="266"/>
      <c r="G6" s="266" t="s">
        <v>301</v>
      </c>
      <c r="H6" s="70">
        <v>2.1</v>
      </c>
      <c r="I6" s="70" t="s">
        <v>5</v>
      </c>
      <c r="J6" s="266"/>
      <c r="K6" s="71" t="str">
        <f ca="1">IF(AND(COUNTIF(OFFSET($M6,0,0,1,MAX(COUNTIF($M$4:$X$4,"&gt;0"),1)),"X")&gt;0,COUNTIF(OFFSET($M6,0,0,1,MAX(COUNTIF($M$4:$X$4,"&gt;0"),1)),"X")=COUNTIF($M6:$X6,"X")),"X","")</f>
        <v>X</v>
      </c>
      <c r="L6" s="70" t="str">
        <f t="shared" ref="L6:L69" si="1">IF(COUNTIF($M6:$X6,"X")&gt;0,"","X")</f>
        <v/>
      </c>
      <c r="M6" s="70" t="str">
        <f>IF(COUNTIFS('[1]Enhancements Mapped to Sprints'!$B:$B,_xlfn.NUMBERVALUE(SUBSTITUTE('[1]Enhancements-E5082 E5152'!M$5,"Sprint ","")),'[1]Enhancements Mapped to Sprints'!$C:$C,'[1]Enhancements-E5082 E5152'!$B6)=0,"","X")</f>
        <v>X</v>
      </c>
      <c r="N6" s="70" t="str">
        <f>IF(COUNTIFS('[1]Enhancements Mapped to Sprints'!$B:$B,_xlfn.NUMBERVALUE(SUBSTITUTE('[1]Enhancements-E5082 E5152'!N$5,"Sprint ","")),'[1]Enhancements Mapped to Sprints'!$C:$C,'[1]Enhancements-E5082 E5152'!$B6)=0,"","X")</f>
        <v/>
      </c>
      <c r="O6" s="70" t="str">
        <f>IF(COUNTIFS('[1]Enhancements Mapped to Sprints'!$B:$B,_xlfn.NUMBERVALUE(SUBSTITUTE('[1]Enhancements-E5082 E5152'!O$5,"Sprint ","")),'[1]Enhancements Mapped to Sprints'!$C:$C,'[1]Enhancements-E5082 E5152'!$B6)=0,"","X")</f>
        <v/>
      </c>
      <c r="P6" s="70" t="str">
        <f>IF(COUNTIFS('[1]Enhancements Mapped to Sprints'!$B:$B,_xlfn.NUMBERVALUE(SUBSTITUTE('[1]Enhancements-E5082 E5152'!P$5,"Sprint ","")),'[1]Enhancements Mapped to Sprints'!$C:$C,'[1]Enhancements-E5082 E5152'!$B6)=0,"","X")</f>
        <v/>
      </c>
      <c r="Q6" s="70" t="str">
        <f>IF(COUNTIFS('[1]Enhancements Mapped to Sprints'!$B:$B,_xlfn.NUMBERVALUE(SUBSTITUTE('[1]Enhancements-E5082 E5152'!Q$5,"Sprint ","")),'[1]Enhancements Mapped to Sprints'!$C:$C,'[1]Enhancements-E5082 E5152'!$B6)=0,"","X")</f>
        <v/>
      </c>
      <c r="R6" s="70" t="str">
        <f>IF(COUNTIFS('[1]Enhancements Mapped to Sprints'!$B:$B,_xlfn.NUMBERVALUE(SUBSTITUTE('[1]Enhancements-E5082 E5152'!R$5,"Sprint ","")),'[1]Enhancements Mapped to Sprints'!$C:$C,'[1]Enhancements-E5082 E5152'!$B6)=0,"","X")</f>
        <v/>
      </c>
      <c r="S6" s="70" t="str">
        <f>IF(COUNTIFS('[1]Enhancements Mapped to Sprints'!$B:$B,_xlfn.NUMBERVALUE(SUBSTITUTE('[1]Enhancements-E5082 E5152'!S$5,"Sprint ","")),'[1]Enhancements Mapped to Sprints'!$C:$C,'[1]Enhancements-E5082 E5152'!$B6)=0,"","X")</f>
        <v/>
      </c>
      <c r="T6" s="70" t="str">
        <f>IF(COUNTIFS('[1]Enhancements Mapped to Sprints'!$B:$B,_xlfn.NUMBERVALUE(SUBSTITUTE('[1]Enhancements-E5082 E5152'!T$5,"Sprint ","")),'[1]Enhancements Mapped to Sprints'!$C:$C,'[1]Enhancements-E5082 E5152'!$B6)=0,"","X")</f>
        <v/>
      </c>
      <c r="U6" s="70" t="str">
        <f>IF(COUNTIFS('[1]Enhancements Mapped to Sprints'!$B:$B,_xlfn.NUMBERVALUE(SUBSTITUTE('[1]Enhancements-E5082 E5152'!U$5,"Sprint ","")),'[1]Enhancements Mapped to Sprints'!$C:$C,'[1]Enhancements-E5082 E5152'!$B6)=0,"","X")</f>
        <v/>
      </c>
      <c r="V6" s="70" t="str">
        <f>IF(COUNTIFS('[1]Enhancements Mapped to Sprints'!$B:$B,_xlfn.NUMBERVALUE(SUBSTITUTE('[1]Enhancements-E5082 E5152'!V$5,"Sprint ","")),'[1]Enhancements Mapped to Sprints'!$C:$C,'[1]Enhancements-E5082 E5152'!$B6)=0,"","X")</f>
        <v/>
      </c>
      <c r="W6" s="70" t="str">
        <f>IF(COUNTIFS('[1]Enhancements Mapped to Sprints'!$B:$B,_xlfn.NUMBERVALUE(SUBSTITUTE('[1]Enhancements-E5082 E5152'!W$5,"Sprint ","")),'[1]Enhancements Mapped to Sprints'!$C:$C,'[1]Enhancements-E5082 E5152'!$B6)=0,"","X")</f>
        <v/>
      </c>
      <c r="X6" s="70" t="str">
        <f>IF(COUNTIFS('[1]Enhancements Mapped to Sprints'!$B:$B,_xlfn.NUMBERVALUE(SUBSTITUTE('[1]Enhancements-E5082 E5152'!X$5,"Sprint ","")),'[1]Enhancements Mapped to Sprints'!$C:$C,'[1]Enhancements-E5082 E5152'!$B6)=0,"","X")</f>
        <v/>
      </c>
    </row>
    <row r="7" spans="1:24" s="14" customFormat="1" ht="122.15" customHeight="1">
      <c r="A7" s="11" t="s">
        <v>453</v>
      </c>
      <c r="B7" s="11">
        <v>2</v>
      </c>
      <c r="C7" s="11">
        <v>2</v>
      </c>
      <c r="D7" s="10" t="s">
        <v>302</v>
      </c>
      <c r="E7" s="10" t="s">
        <v>303</v>
      </c>
      <c r="F7" s="10" t="s">
        <v>304</v>
      </c>
      <c r="G7" s="266" t="s">
        <v>305</v>
      </c>
      <c r="H7" s="70">
        <v>2.1</v>
      </c>
      <c r="I7" s="70" t="s">
        <v>5</v>
      </c>
      <c r="J7" s="266"/>
      <c r="K7" s="71" t="str">
        <f t="shared" ref="K7:K69" ca="1" si="2">IF(AND(COUNTIF(OFFSET($M7,0,0,1,MAX(COUNTIF($M$4:$X$4,"&gt;0"),1)),"X")&gt;0,COUNTIF(OFFSET($M7,0,0,1,MAX(COUNTIF($M$4:$X$4,"&gt;0"),1)),"X")=COUNTIF($M7:$X7,"X")),"X","")</f>
        <v>X</v>
      </c>
      <c r="L7" s="70" t="str">
        <f t="shared" si="1"/>
        <v/>
      </c>
      <c r="M7" s="70" t="str">
        <f>IF(COUNTIFS('[1]Enhancements Mapped to Sprints'!$B:$B,_xlfn.NUMBERVALUE(SUBSTITUTE('[1]Enhancements-E5082 E5152'!M$5,"Sprint ","")),'[1]Enhancements Mapped to Sprints'!$C:$C,'[1]Enhancements-E5082 E5152'!$B7)=0,"","X")</f>
        <v/>
      </c>
      <c r="N7" s="70" t="str">
        <f>IF(COUNTIFS('[1]Enhancements Mapped to Sprints'!$B:$B,_xlfn.NUMBERVALUE(SUBSTITUTE('[1]Enhancements-E5082 E5152'!N$5,"Sprint ","")),'[1]Enhancements Mapped to Sprints'!$C:$C,'[1]Enhancements-E5082 E5152'!$B7)=0,"","X")</f>
        <v>X</v>
      </c>
      <c r="O7" s="70" t="str">
        <f>IF(COUNTIFS('[1]Enhancements Mapped to Sprints'!$B:$B,_xlfn.NUMBERVALUE(SUBSTITUTE('[1]Enhancements-E5082 E5152'!O$5,"Sprint ","")),'[1]Enhancements Mapped to Sprints'!$C:$C,'[1]Enhancements-E5082 E5152'!$B7)=0,"","X")</f>
        <v/>
      </c>
      <c r="P7" s="70" t="str">
        <f>IF(COUNTIFS('[1]Enhancements Mapped to Sprints'!$B:$B,_xlfn.NUMBERVALUE(SUBSTITUTE('[1]Enhancements-E5082 E5152'!P$5,"Sprint ","")),'[1]Enhancements Mapped to Sprints'!$C:$C,'[1]Enhancements-E5082 E5152'!$B7)=0,"","X")</f>
        <v/>
      </c>
      <c r="Q7" s="70" t="str">
        <f>IF(COUNTIFS('[1]Enhancements Mapped to Sprints'!$B:$B,_xlfn.NUMBERVALUE(SUBSTITUTE('[1]Enhancements-E5082 E5152'!Q$5,"Sprint ","")),'[1]Enhancements Mapped to Sprints'!$C:$C,'[1]Enhancements-E5082 E5152'!$B7)=0,"","X")</f>
        <v/>
      </c>
      <c r="R7" s="70" t="str">
        <f>IF(COUNTIFS('[1]Enhancements Mapped to Sprints'!$B:$B,_xlfn.NUMBERVALUE(SUBSTITUTE('[1]Enhancements-E5082 E5152'!R$5,"Sprint ","")),'[1]Enhancements Mapped to Sprints'!$C:$C,'[1]Enhancements-E5082 E5152'!$B7)=0,"","X")</f>
        <v/>
      </c>
      <c r="S7" s="70" t="str">
        <f>IF(COUNTIFS('[1]Enhancements Mapped to Sprints'!$B:$B,_xlfn.NUMBERVALUE(SUBSTITUTE('[1]Enhancements-E5082 E5152'!S$5,"Sprint ","")),'[1]Enhancements Mapped to Sprints'!$C:$C,'[1]Enhancements-E5082 E5152'!$B7)=0,"","X")</f>
        <v/>
      </c>
      <c r="T7" s="70" t="str">
        <f>IF(COUNTIFS('[1]Enhancements Mapped to Sprints'!$B:$B,_xlfn.NUMBERVALUE(SUBSTITUTE('[1]Enhancements-E5082 E5152'!T$5,"Sprint ","")),'[1]Enhancements Mapped to Sprints'!$C:$C,'[1]Enhancements-E5082 E5152'!$B7)=0,"","X")</f>
        <v/>
      </c>
      <c r="U7" s="70" t="str">
        <f>IF(COUNTIFS('[1]Enhancements Mapped to Sprints'!$B:$B,_xlfn.NUMBERVALUE(SUBSTITUTE('[1]Enhancements-E5082 E5152'!U$5,"Sprint ","")),'[1]Enhancements Mapped to Sprints'!$C:$C,'[1]Enhancements-E5082 E5152'!$B7)=0,"","X")</f>
        <v/>
      </c>
      <c r="V7" s="70" t="str">
        <f>IF(COUNTIFS('[1]Enhancements Mapped to Sprints'!$B:$B,_xlfn.NUMBERVALUE(SUBSTITUTE('[1]Enhancements-E5082 E5152'!V$5,"Sprint ","")),'[1]Enhancements Mapped to Sprints'!$C:$C,'[1]Enhancements-E5082 E5152'!$B7)=0,"","X")</f>
        <v/>
      </c>
      <c r="W7" s="70" t="str">
        <f>IF(COUNTIFS('[1]Enhancements Mapped to Sprints'!$B:$B,_xlfn.NUMBERVALUE(SUBSTITUTE('[1]Enhancements-E5082 E5152'!W$5,"Sprint ","")),'[1]Enhancements Mapped to Sprints'!$C:$C,'[1]Enhancements-E5082 E5152'!$B7)=0,"","X")</f>
        <v/>
      </c>
      <c r="X7" s="70" t="str">
        <f>IF(COUNTIFS('[1]Enhancements Mapped to Sprints'!$B:$B,_xlfn.NUMBERVALUE(SUBSTITUTE('[1]Enhancements-E5082 E5152'!X$5,"Sprint ","")),'[1]Enhancements Mapped to Sprints'!$C:$C,'[1]Enhancements-E5082 E5152'!$B7)=0,"","X")</f>
        <v/>
      </c>
    </row>
    <row r="8" spans="1:24" s="14" customFormat="1" ht="50.15" customHeight="1">
      <c r="A8" s="11" t="s">
        <v>453</v>
      </c>
      <c r="B8" s="11">
        <v>3</v>
      </c>
      <c r="C8" s="11">
        <v>2</v>
      </c>
      <c r="D8" s="10" t="s">
        <v>306</v>
      </c>
      <c r="E8" s="266" t="s">
        <v>108</v>
      </c>
      <c r="F8" s="266"/>
      <c r="G8" s="266" t="s">
        <v>307</v>
      </c>
      <c r="H8" s="70">
        <v>2.2000000000000002</v>
      </c>
      <c r="I8" s="70" t="s">
        <v>5</v>
      </c>
      <c r="J8" s="266"/>
      <c r="K8" s="71" t="str">
        <f t="shared" ca="1" si="2"/>
        <v>X</v>
      </c>
      <c r="L8" s="70" t="str">
        <f t="shared" si="1"/>
        <v/>
      </c>
      <c r="M8" s="70" t="str">
        <f>IF(COUNTIFS('[1]Enhancements Mapped to Sprints'!$B:$B,_xlfn.NUMBERVALUE(SUBSTITUTE('[1]Enhancements-E5082 E5152'!M$5,"Sprint ","")),'[1]Enhancements Mapped to Sprints'!$C:$C,'[1]Enhancements-E5082 E5152'!$B8)=0,"","X")</f>
        <v/>
      </c>
      <c r="N8" s="70" t="str">
        <f>IF(COUNTIFS('[1]Enhancements Mapped to Sprints'!$B:$B,_xlfn.NUMBERVALUE(SUBSTITUTE('[1]Enhancements-E5082 E5152'!N$5,"Sprint ","")),'[1]Enhancements Mapped to Sprints'!$C:$C,'[1]Enhancements-E5082 E5152'!$B8)=0,"","X")</f>
        <v/>
      </c>
      <c r="O8" s="70" t="str">
        <f>IF(COUNTIFS('[1]Enhancements Mapped to Sprints'!$B:$B,_xlfn.NUMBERVALUE(SUBSTITUTE('[1]Enhancements-E5082 E5152'!O$5,"Sprint ","")),'[1]Enhancements Mapped to Sprints'!$C:$C,'[1]Enhancements-E5082 E5152'!$B8)=0,"","X")</f>
        <v>X</v>
      </c>
      <c r="P8" s="70" t="str">
        <f>IF(COUNTIFS('[1]Enhancements Mapped to Sprints'!$B:$B,_xlfn.NUMBERVALUE(SUBSTITUTE('[1]Enhancements-E5082 E5152'!P$5,"Sprint ","")),'[1]Enhancements Mapped to Sprints'!$C:$C,'[1]Enhancements-E5082 E5152'!$B8)=0,"","X")</f>
        <v>X</v>
      </c>
      <c r="Q8" s="70" t="str">
        <f>IF(COUNTIFS('[1]Enhancements Mapped to Sprints'!$B:$B,_xlfn.NUMBERVALUE(SUBSTITUTE('[1]Enhancements-E5082 E5152'!Q$5,"Sprint ","")),'[1]Enhancements Mapped to Sprints'!$C:$C,'[1]Enhancements-E5082 E5152'!$B8)=0,"","X")</f>
        <v>X</v>
      </c>
      <c r="R8" s="70" t="str">
        <f>IF(COUNTIFS('[1]Enhancements Mapped to Sprints'!$B:$B,_xlfn.NUMBERVALUE(SUBSTITUTE('[1]Enhancements-E5082 E5152'!R$5,"Sprint ","")),'[1]Enhancements Mapped to Sprints'!$C:$C,'[1]Enhancements-E5082 E5152'!$B8)=0,"","X")</f>
        <v>X</v>
      </c>
      <c r="S8" s="70" t="str">
        <f>IF(COUNTIFS('[1]Enhancements Mapped to Sprints'!$B:$B,_xlfn.NUMBERVALUE(SUBSTITUTE('[1]Enhancements-E5082 E5152'!S$5,"Sprint ","")),'[1]Enhancements Mapped to Sprints'!$C:$C,'[1]Enhancements-E5082 E5152'!$B8)=0,"","X")</f>
        <v/>
      </c>
      <c r="T8" s="70" t="str">
        <f>IF(COUNTIFS('[1]Enhancements Mapped to Sprints'!$B:$B,_xlfn.NUMBERVALUE(SUBSTITUTE('[1]Enhancements-E5082 E5152'!T$5,"Sprint ","")),'[1]Enhancements Mapped to Sprints'!$C:$C,'[1]Enhancements-E5082 E5152'!$B8)=0,"","X")</f>
        <v/>
      </c>
      <c r="U8" s="70" t="str">
        <f>IF(COUNTIFS('[1]Enhancements Mapped to Sprints'!$B:$B,_xlfn.NUMBERVALUE(SUBSTITUTE('[1]Enhancements-E5082 E5152'!U$5,"Sprint ","")),'[1]Enhancements Mapped to Sprints'!$C:$C,'[1]Enhancements-E5082 E5152'!$B8)=0,"","X")</f>
        <v/>
      </c>
      <c r="V8" s="70" t="str">
        <f>IF(COUNTIFS('[1]Enhancements Mapped to Sprints'!$B:$B,_xlfn.NUMBERVALUE(SUBSTITUTE('[1]Enhancements-E5082 E5152'!V$5,"Sprint ","")),'[1]Enhancements Mapped to Sprints'!$C:$C,'[1]Enhancements-E5082 E5152'!$B8)=0,"","X")</f>
        <v/>
      </c>
      <c r="W8" s="70" t="str">
        <f>IF(COUNTIFS('[1]Enhancements Mapped to Sprints'!$B:$B,_xlfn.NUMBERVALUE(SUBSTITUTE('[1]Enhancements-E5082 E5152'!W$5,"Sprint ","")),'[1]Enhancements Mapped to Sprints'!$C:$C,'[1]Enhancements-E5082 E5152'!$B8)=0,"","X")</f>
        <v/>
      </c>
      <c r="X8" s="70" t="str">
        <f>IF(COUNTIFS('[1]Enhancements Mapped to Sprints'!$B:$B,_xlfn.NUMBERVALUE(SUBSTITUTE('[1]Enhancements-E5082 E5152'!X$5,"Sprint ","")),'[1]Enhancements Mapped to Sprints'!$C:$C,'[1]Enhancements-E5082 E5152'!$B8)=0,"","X")</f>
        <v/>
      </c>
    </row>
    <row r="9" spans="1:24" s="14" customFormat="1" ht="49.5" customHeight="1">
      <c r="A9" s="11" t="s">
        <v>453</v>
      </c>
      <c r="B9" s="11">
        <v>4</v>
      </c>
      <c r="C9" s="11">
        <v>1</v>
      </c>
      <c r="D9" s="10" t="s">
        <v>309</v>
      </c>
      <c r="E9" s="266" t="s">
        <v>310</v>
      </c>
      <c r="F9" s="266"/>
      <c r="G9" s="266"/>
      <c r="H9" s="70">
        <v>2.1</v>
      </c>
      <c r="I9" s="70" t="s">
        <v>5</v>
      </c>
      <c r="J9" s="266"/>
      <c r="K9" s="71" t="str">
        <f t="shared" ca="1" si="2"/>
        <v>X</v>
      </c>
      <c r="L9" s="70" t="str">
        <f t="shared" si="1"/>
        <v/>
      </c>
      <c r="M9" s="70" t="str">
        <f>IF(COUNTIFS('[1]Enhancements Mapped to Sprints'!$B:$B,_xlfn.NUMBERVALUE(SUBSTITUTE('[1]Enhancements-E5082 E5152'!M$5,"Sprint ","")),'[1]Enhancements Mapped to Sprints'!$C:$C,'[1]Enhancements-E5082 E5152'!$B9)=0,"","X")</f>
        <v/>
      </c>
      <c r="N9" s="70" t="str">
        <f>IF(COUNTIFS('[1]Enhancements Mapped to Sprints'!$B:$B,_xlfn.NUMBERVALUE(SUBSTITUTE('[1]Enhancements-E5082 E5152'!N$5,"Sprint ","")),'[1]Enhancements Mapped to Sprints'!$C:$C,'[1]Enhancements-E5082 E5152'!$B9)=0,"","X")</f>
        <v>X</v>
      </c>
      <c r="O9" s="70" t="str">
        <f>IF(COUNTIFS('[1]Enhancements Mapped to Sprints'!$B:$B,_xlfn.NUMBERVALUE(SUBSTITUTE('[1]Enhancements-E5082 E5152'!O$5,"Sprint ","")),'[1]Enhancements Mapped to Sprints'!$C:$C,'[1]Enhancements-E5082 E5152'!$B9)=0,"","X")</f>
        <v/>
      </c>
      <c r="P9" s="70" t="str">
        <f>IF(COUNTIFS('[1]Enhancements Mapped to Sprints'!$B:$B,_xlfn.NUMBERVALUE(SUBSTITUTE('[1]Enhancements-E5082 E5152'!P$5,"Sprint ","")),'[1]Enhancements Mapped to Sprints'!$C:$C,'[1]Enhancements-E5082 E5152'!$B9)=0,"","X")</f>
        <v/>
      </c>
      <c r="Q9" s="70" t="str">
        <f>IF(COUNTIFS('[1]Enhancements Mapped to Sprints'!$B:$B,_xlfn.NUMBERVALUE(SUBSTITUTE('[1]Enhancements-E5082 E5152'!Q$5,"Sprint ","")),'[1]Enhancements Mapped to Sprints'!$C:$C,'[1]Enhancements-E5082 E5152'!$B9)=0,"","X")</f>
        <v/>
      </c>
      <c r="R9" s="70" t="str">
        <f>IF(COUNTIFS('[1]Enhancements Mapped to Sprints'!$B:$B,_xlfn.NUMBERVALUE(SUBSTITUTE('[1]Enhancements-E5082 E5152'!R$5,"Sprint ","")),'[1]Enhancements Mapped to Sprints'!$C:$C,'[1]Enhancements-E5082 E5152'!$B9)=0,"","X")</f>
        <v/>
      </c>
      <c r="S9" s="70" t="str">
        <f>IF(COUNTIFS('[1]Enhancements Mapped to Sprints'!$B:$B,_xlfn.NUMBERVALUE(SUBSTITUTE('[1]Enhancements-E5082 E5152'!S$5,"Sprint ","")),'[1]Enhancements Mapped to Sprints'!$C:$C,'[1]Enhancements-E5082 E5152'!$B9)=0,"","X")</f>
        <v/>
      </c>
      <c r="T9" s="70" t="str">
        <f>IF(COUNTIFS('[1]Enhancements Mapped to Sprints'!$B:$B,_xlfn.NUMBERVALUE(SUBSTITUTE('[1]Enhancements-E5082 E5152'!T$5,"Sprint ","")),'[1]Enhancements Mapped to Sprints'!$C:$C,'[1]Enhancements-E5082 E5152'!$B9)=0,"","X")</f>
        <v/>
      </c>
      <c r="U9" s="70" t="str">
        <f>IF(COUNTIFS('[1]Enhancements Mapped to Sprints'!$B:$B,_xlfn.NUMBERVALUE(SUBSTITUTE('[1]Enhancements-E5082 E5152'!U$5,"Sprint ","")),'[1]Enhancements Mapped to Sprints'!$C:$C,'[1]Enhancements-E5082 E5152'!$B9)=0,"","X")</f>
        <v/>
      </c>
      <c r="V9" s="70" t="str">
        <f>IF(COUNTIFS('[1]Enhancements Mapped to Sprints'!$B:$B,_xlfn.NUMBERVALUE(SUBSTITUTE('[1]Enhancements-E5082 E5152'!V$5,"Sprint ","")),'[1]Enhancements Mapped to Sprints'!$C:$C,'[1]Enhancements-E5082 E5152'!$B9)=0,"","X")</f>
        <v/>
      </c>
      <c r="W9" s="70" t="str">
        <f>IF(COUNTIFS('[1]Enhancements Mapped to Sprints'!$B:$B,_xlfn.NUMBERVALUE(SUBSTITUTE('[1]Enhancements-E5082 E5152'!W$5,"Sprint ","")),'[1]Enhancements Mapped to Sprints'!$C:$C,'[1]Enhancements-E5082 E5152'!$B9)=0,"","X")</f>
        <v/>
      </c>
      <c r="X9" s="70" t="str">
        <f>IF(COUNTIFS('[1]Enhancements Mapped to Sprints'!$B:$B,_xlfn.NUMBERVALUE(SUBSTITUTE('[1]Enhancements-E5082 E5152'!X$5,"Sprint ","")),'[1]Enhancements Mapped to Sprints'!$C:$C,'[1]Enhancements-E5082 E5152'!$B9)=0,"","X")</f>
        <v/>
      </c>
    </row>
    <row r="10" spans="1:24" s="14" customFormat="1" ht="131.15" customHeight="1">
      <c r="A10" s="11" t="s">
        <v>453</v>
      </c>
      <c r="B10" s="11">
        <v>5</v>
      </c>
      <c r="C10" s="11">
        <v>2</v>
      </c>
      <c r="D10" s="10"/>
      <c r="E10" s="266" t="s">
        <v>104</v>
      </c>
      <c r="F10" s="266"/>
      <c r="G10" s="266"/>
      <c r="H10" s="70">
        <v>2.2000000000000002</v>
      </c>
      <c r="I10" s="70" t="s">
        <v>5</v>
      </c>
      <c r="J10" s="266"/>
      <c r="K10" s="71" t="str">
        <f t="shared" ca="1" si="2"/>
        <v>X</v>
      </c>
      <c r="L10" s="70" t="str">
        <f t="shared" si="1"/>
        <v/>
      </c>
      <c r="M10" s="70" t="str">
        <f>IF(COUNTIFS('[1]Enhancements Mapped to Sprints'!$B:$B,_xlfn.NUMBERVALUE(SUBSTITUTE('[1]Enhancements-E5082 E5152'!M$5,"Sprint ","")),'[1]Enhancements Mapped to Sprints'!$C:$C,'[1]Enhancements-E5082 E5152'!$B13)=0,"","X")</f>
        <v/>
      </c>
      <c r="N10" s="70" t="str">
        <f>IF(COUNTIFS('[1]Enhancements Mapped to Sprints'!$B:$B,_xlfn.NUMBERVALUE(SUBSTITUTE('[1]Enhancements-E5082 E5152'!N$5,"Sprint ","")),'[1]Enhancements Mapped to Sprints'!$C:$C,'[1]Enhancements-E5082 E5152'!$B13)=0,"","X")</f>
        <v/>
      </c>
      <c r="O10" s="70" t="str">
        <f>IF(COUNTIFS('[1]Enhancements Mapped to Sprints'!$B:$B,_xlfn.NUMBERVALUE(SUBSTITUTE('[1]Enhancements-E5082 E5152'!O$5,"Sprint ","")),'[1]Enhancements Mapped to Sprints'!$C:$C,'[1]Enhancements-E5082 E5152'!$B13)=0,"","X")</f>
        <v/>
      </c>
      <c r="P10" s="70" t="s">
        <v>308</v>
      </c>
      <c r="Q10" s="70" t="str">
        <f>IF(COUNTIFS('[1]Enhancements Mapped to Sprints'!$B:$B,_xlfn.NUMBERVALUE(SUBSTITUTE('[1]Enhancements-E5082 E5152'!Q$5,"Sprint ","")),'[1]Enhancements Mapped to Sprints'!$C:$C,'[1]Enhancements-E5082 E5152'!$B13)=0,"","X")</f>
        <v/>
      </c>
      <c r="R10" s="70" t="s">
        <v>308</v>
      </c>
      <c r="S10" s="70" t="s">
        <v>308</v>
      </c>
      <c r="T10" s="70" t="str">
        <f>IF(COUNTIFS('[1]Enhancements Mapped to Sprints'!$B:$B,_xlfn.NUMBERVALUE(SUBSTITUTE('[1]Enhancements-E5082 E5152'!T$5,"Sprint ","")),'[1]Enhancements Mapped to Sprints'!$C:$C,'[1]Enhancements-E5082 E5152'!$B13)=0,"","X")</f>
        <v/>
      </c>
      <c r="U10" s="70" t="str">
        <f>IF(COUNTIFS('[1]Enhancements Mapped to Sprints'!$B:$B,_xlfn.NUMBERVALUE(SUBSTITUTE('[1]Enhancements-E5082 E5152'!U$5,"Sprint ","")),'[1]Enhancements Mapped to Sprints'!$C:$C,'[1]Enhancements-E5082 E5152'!$B13)=0,"","X")</f>
        <v/>
      </c>
      <c r="V10" s="70" t="str">
        <f>IF(COUNTIFS('[1]Enhancements Mapped to Sprints'!$B:$B,_xlfn.NUMBERVALUE(SUBSTITUTE('[1]Enhancements-E5082 E5152'!V$5,"Sprint ","")),'[1]Enhancements Mapped to Sprints'!$C:$C,'[1]Enhancements-E5082 E5152'!$B13)=0,"","X")</f>
        <v/>
      </c>
      <c r="W10" s="70" t="str">
        <f>IF(COUNTIFS('[1]Enhancements Mapped to Sprints'!$B:$B,_xlfn.NUMBERVALUE(SUBSTITUTE('[1]Enhancements-E5082 E5152'!W$5,"Sprint ","")),'[1]Enhancements Mapped to Sprints'!$C:$C,'[1]Enhancements-E5082 E5152'!$B13)=0,"","X")</f>
        <v/>
      </c>
      <c r="X10" s="70" t="str">
        <f>IF(COUNTIFS('[1]Enhancements Mapped to Sprints'!$B:$B,_xlfn.NUMBERVALUE(SUBSTITUTE('[1]Enhancements-E5082 E5152'!X$5,"Sprint ","")),'[1]Enhancements Mapped to Sprints'!$C:$C,'[1]Enhancements-E5082 E5152'!$B13)=0,"","X")</f>
        <v/>
      </c>
    </row>
    <row r="11" spans="1:24" s="14" customFormat="1" ht="158.15" customHeight="1">
      <c r="A11" s="11" t="s">
        <v>453</v>
      </c>
      <c r="B11" s="11">
        <v>6</v>
      </c>
      <c r="C11" s="11" t="s">
        <v>311</v>
      </c>
      <c r="D11" s="10" t="s">
        <v>312</v>
      </c>
      <c r="E11" s="10" t="s">
        <v>313</v>
      </c>
      <c r="F11" s="10"/>
      <c r="G11" s="10"/>
      <c r="H11" s="70" t="s">
        <v>96</v>
      </c>
      <c r="I11" s="70"/>
      <c r="J11" s="266"/>
      <c r="K11" s="71" t="str">
        <f t="shared" ca="1" si="2"/>
        <v/>
      </c>
      <c r="L11" s="70" t="str">
        <f t="shared" si="1"/>
        <v>X</v>
      </c>
      <c r="M11" s="11" t="str">
        <f>IF(COUNTIFS('[1]Enhancements Mapped to Sprints'!$B:$B,_xlfn.NUMBERVALUE(SUBSTITUTE('[1]Enhancements-E5082 E5152'!M$5,"Sprint ","")),'[1]Enhancements Mapped to Sprints'!$C:$C,'[1]Enhancements-E5082 E5152'!$B76)=0,"","X")</f>
        <v/>
      </c>
      <c r="N11" s="11" t="str">
        <f>IF(COUNTIFS('[1]Enhancements Mapped to Sprints'!$B:$B,_xlfn.NUMBERVALUE(SUBSTITUTE('[1]Enhancements-E5082 E5152'!N$5,"Sprint ","")),'[1]Enhancements Mapped to Sprints'!$C:$C,'[1]Enhancements-E5082 E5152'!$B76)=0,"","X")</f>
        <v/>
      </c>
      <c r="O11" s="11" t="str">
        <f>IF(COUNTIFS('[1]Enhancements Mapped to Sprints'!$B:$B,_xlfn.NUMBERVALUE(SUBSTITUTE('[1]Enhancements-E5082 E5152'!O$5,"Sprint ","")),'[1]Enhancements Mapped to Sprints'!$C:$C,'[1]Enhancements-E5082 E5152'!$B76)=0,"","X")</f>
        <v/>
      </c>
      <c r="P11" s="11" t="str">
        <f>IF(COUNTIFS('[1]Enhancements Mapped to Sprints'!$B:$B,_xlfn.NUMBERVALUE(SUBSTITUTE('[1]Enhancements-E5082 E5152'!P$5,"Sprint ","")),'[1]Enhancements Mapped to Sprints'!$C:$C,'[1]Enhancements-E5082 E5152'!$B76)=0,"","X")</f>
        <v/>
      </c>
      <c r="Q11" s="11" t="str">
        <f>IF(COUNTIFS('[1]Enhancements Mapped to Sprints'!$B:$B,_xlfn.NUMBERVALUE(SUBSTITUTE('[1]Enhancements-E5082 E5152'!Q$5,"Sprint ","")),'[1]Enhancements Mapped to Sprints'!$C:$C,'[1]Enhancements-E5082 E5152'!$B76)=0,"","X")</f>
        <v/>
      </c>
      <c r="R11" s="11" t="str">
        <f>IF(COUNTIFS('[1]Enhancements Mapped to Sprints'!$B:$B,_xlfn.NUMBERVALUE(SUBSTITUTE('[1]Enhancements-E5082 E5152'!R$5,"Sprint ","")),'[1]Enhancements Mapped to Sprints'!$C:$C,'[1]Enhancements-E5082 E5152'!$B76)=0,"","X")</f>
        <v/>
      </c>
      <c r="S11" s="11" t="str">
        <f>IF(COUNTIFS('[1]Enhancements Mapped to Sprints'!$B:$B,_xlfn.NUMBERVALUE(SUBSTITUTE('[1]Enhancements-E5082 E5152'!S$5,"Sprint ","")),'[1]Enhancements Mapped to Sprints'!$C:$C,'[1]Enhancements-E5082 E5152'!$B76)=0,"","X")</f>
        <v/>
      </c>
      <c r="T11" s="11" t="str">
        <f>IF(COUNTIFS('[1]Enhancements Mapped to Sprints'!$B:$B,_xlfn.NUMBERVALUE(SUBSTITUTE('[1]Enhancements-E5082 E5152'!T$5,"Sprint ","")),'[1]Enhancements Mapped to Sprints'!$C:$C,'[1]Enhancements-E5082 E5152'!$B76)=0,"","X")</f>
        <v/>
      </c>
      <c r="U11" s="11" t="str">
        <f>IF(COUNTIFS('[1]Enhancements Mapped to Sprints'!$B:$B,_xlfn.NUMBERVALUE(SUBSTITUTE('[1]Enhancements-E5082 E5152'!U$5,"Sprint ","")),'[1]Enhancements Mapped to Sprints'!$C:$C,'[1]Enhancements-E5082 E5152'!$B76)=0,"","X")</f>
        <v/>
      </c>
      <c r="V11" s="11" t="str">
        <f>IF(COUNTIFS('[1]Enhancements Mapped to Sprints'!$B:$B,_xlfn.NUMBERVALUE(SUBSTITUTE('[1]Enhancements-E5082 E5152'!V$5,"Sprint ","")),'[1]Enhancements Mapped to Sprints'!$C:$C,'[1]Enhancements-E5082 E5152'!$B76)=0,"","X")</f>
        <v/>
      </c>
      <c r="W11" s="11" t="str">
        <f>IF(COUNTIFS('[1]Enhancements Mapped to Sprints'!$B:$B,_xlfn.NUMBERVALUE(SUBSTITUTE('[1]Enhancements-E5082 E5152'!W$5,"Sprint ","")),'[1]Enhancements Mapped to Sprints'!$C:$C,'[1]Enhancements-E5082 E5152'!$B76)=0,"","X")</f>
        <v/>
      </c>
      <c r="X11" s="11" t="str">
        <f>IF(COUNTIFS('[1]Enhancements Mapped to Sprints'!$B:$B,_xlfn.NUMBERVALUE(SUBSTITUTE('[1]Enhancements-E5082 E5152'!X$5,"Sprint ","")),'[1]Enhancements Mapped to Sprints'!$C:$C,'[1]Enhancements-E5082 E5152'!$B76)=0,"","X")</f>
        <v/>
      </c>
    </row>
    <row r="12" spans="1:24" s="14" customFormat="1" ht="71.150000000000006" customHeight="1">
      <c r="A12" s="11" t="s">
        <v>453</v>
      </c>
      <c r="B12" s="11">
        <v>7</v>
      </c>
      <c r="C12" s="11" t="s">
        <v>311</v>
      </c>
      <c r="D12" s="10" t="s">
        <v>314</v>
      </c>
      <c r="E12" s="10" t="s">
        <v>315</v>
      </c>
      <c r="F12" s="10"/>
      <c r="G12" s="10"/>
      <c r="H12" s="70" t="s">
        <v>96</v>
      </c>
      <c r="I12" s="70"/>
      <c r="J12" s="266"/>
      <c r="K12" s="71" t="str">
        <f t="shared" ca="1" si="2"/>
        <v/>
      </c>
      <c r="L12" s="70" t="str">
        <f t="shared" si="1"/>
        <v>X</v>
      </c>
      <c r="M12" s="11" t="str">
        <f>IF(COUNTIFS('[1]Enhancements Mapped to Sprints'!$B:$B,_xlfn.NUMBERVALUE(SUBSTITUTE('[1]Enhancements-E5082 E5152'!M$5,"Sprint ","")),'[1]Enhancements Mapped to Sprints'!$C:$C,'[1]Enhancements-E5082 E5152'!$B77)=0,"","X")</f>
        <v/>
      </c>
      <c r="N12" s="11" t="str">
        <f>IF(COUNTIFS('[1]Enhancements Mapped to Sprints'!$B:$B,_xlfn.NUMBERVALUE(SUBSTITUTE('[1]Enhancements-E5082 E5152'!N$5,"Sprint ","")),'[1]Enhancements Mapped to Sprints'!$C:$C,'[1]Enhancements-E5082 E5152'!$B77)=0,"","X")</f>
        <v/>
      </c>
      <c r="O12" s="11" t="str">
        <f>IF(COUNTIFS('[1]Enhancements Mapped to Sprints'!$B:$B,_xlfn.NUMBERVALUE(SUBSTITUTE('[1]Enhancements-E5082 E5152'!O$5,"Sprint ","")),'[1]Enhancements Mapped to Sprints'!$C:$C,'[1]Enhancements-E5082 E5152'!$B77)=0,"","X")</f>
        <v/>
      </c>
      <c r="P12" s="11" t="str">
        <f>IF(COUNTIFS('[1]Enhancements Mapped to Sprints'!$B:$B,_xlfn.NUMBERVALUE(SUBSTITUTE('[1]Enhancements-E5082 E5152'!P$5,"Sprint ","")),'[1]Enhancements Mapped to Sprints'!$C:$C,'[1]Enhancements-E5082 E5152'!$B77)=0,"","X")</f>
        <v/>
      </c>
      <c r="Q12" s="11" t="str">
        <f>IF(COUNTIFS('[1]Enhancements Mapped to Sprints'!$B:$B,_xlfn.NUMBERVALUE(SUBSTITUTE('[1]Enhancements-E5082 E5152'!Q$5,"Sprint ","")),'[1]Enhancements Mapped to Sprints'!$C:$C,'[1]Enhancements-E5082 E5152'!$B77)=0,"","X")</f>
        <v/>
      </c>
      <c r="R12" s="11" t="str">
        <f>IF(COUNTIFS('[1]Enhancements Mapped to Sprints'!$B:$B,_xlfn.NUMBERVALUE(SUBSTITUTE('[1]Enhancements-E5082 E5152'!R$5,"Sprint ","")),'[1]Enhancements Mapped to Sprints'!$C:$C,'[1]Enhancements-E5082 E5152'!$B77)=0,"","X")</f>
        <v/>
      </c>
      <c r="S12" s="11" t="str">
        <f>IF(COUNTIFS('[1]Enhancements Mapped to Sprints'!$B:$B,_xlfn.NUMBERVALUE(SUBSTITUTE('[1]Enhancements-E5082 E5152'!S$5,"Sprint ","")),'[1]Enhancements Mapped to Sprints'!$C:$C,'[1]Enhancements-E5082 E5152'!$B77)=0,"","X")</f>
        <v/>
      </c>
      <c r="T12" s="11" t="str">
        <f>IF(COUNTIFS('[1]Enhancements Mapped to Sprints'!$B:$B,_xlfn.NUMBERVALUE(SUBSTITUTE('[1]Enhancements-E5082 E5152'!T$5,"Sprint ","")),'[1]Enhancements Mapped to Sprints'!$C:$C,'[1]Enhancements-E5082 E5152'!$B77)=0,"","X")</f>
        <v/>
      </c>
      <c r="U12" s="11" t="str">
        <f>IF(COUNTIFS('[1]Enhancements Mapped to Sprints'!$B:$B,_xlfn.NUMBERVALUE(SUBSTITUTE('[1]Enhancements-E5082 E5152'!U$5,"Sprint ","")),'[1]Enhancements Mapped to Sprints'!$C:$C,'[1]Enhancements-E5082 E5152'!$B77)=0,"","X")</f>
        <v/>
      </c>
      <c r="V12" s="11" t="str">
        <f>IF(COUNTIFS('[1]Enhancements Mapped to Sprints'!$B:$B,_xlfn.NUMBERVALUE(SUBSTITUTE('[1]Enhancements-E5082 E5152'!V$5,"Sprint ","")),'[1]Enhancements Mapped to Sprints'!$C:$C,'[1]Enhancements-E5082 E5152'!$B77)=0,"","X")</f>
        <v/>
      </c>
      <c r="W12" s="11" t="str">
        <f>IF(COUNTIFS('[1]Enhancements Mapped to Sprints'!$B:$B,_xlfn.NUMBERVALUE(SUBSTITUTE('[1]Enhancements-E5082 E5152'!W$5,"Sprint ","")),'[1]Enhancements Mapped to Sprints'!$C:$C,'[1]Enhancements-E5082 E5152'!$B77)=0,"","X")</f>
        <v/>
      </c>
      <c r="X12" s="11" t="str">
        <f>IF(COUNTIFS('[1]Enhancements Mapped to Sprints'!$B:$B,_xlfn.NUMBERVALUE(SUBSTITUTE('[1]Enhancements-E5082 E5152'!X$5,"Sprint ","")),'[1]Enhancements Mapped to Sprints'!$C:$C,'[1]Enhancements-E5082 E5152'!$B77)=0,"","X")</f>
        <v/>
      </c>
    </row>
    <row r="13" spans="1:24" s="14" customFormat="1" ht="182.5" customHeight="1">
      <c r="A13" s="11" t="s">
        <v>454</v>
      </c>
      <c r="B13" s="11">
        <v>8</v>
      </c>
      <c r="C13" s="11" t="s">
        <v>311</v>
      </c>
      <c r="D13" s="10" t="s">
        <v>312</v>
      </c>
      <c r="E13" s="10" t="s">
        <v>316</v>
      </c>
      <c r="F13" s="10"/>
      <c r="G13" s="10"/>
      <c r="H13" s="70">
        <v>2.4</v>
      </c>
      <c r="I13" s="70"/>
      <c r="J13" s="266"/>
      <c r="K13" s="71" t="str">
        <f t="shared" ca="1" si="2"/>
        <v/>
      </c>
      <c r="L13" s="70" t="str">
        <f t="shared" si="1"/>
        <v>X</v>
      </c>
      <c r="M13" s="11" t="str">
        <f>IF(COUNTIFS('[1]Enhancements Mapped to Sprints'!$B:$B,_xlfn.NUMBERVALUE(SUBSTITUTE('[1]Enhancements-E5082 E5152'!M$5,"Sprint ","")),'[1]Enhancements Mapped to Sprints'!$C:$C,'[1]Enhancements-E5082 E5152'!$B78)=0,"","X")</f>
        <v/>
      </c>
      <c r="N13" s="11" t="str">
        <f>IF(COUNTIFS('[1]Enhancements Mapped to Sprints'!$B:$B,_xlfn.NUMBERVALUE(SUBSTITUTE('[1]Enhancements-E5082 E5152'!N$5,"Sprint ","")),'[1]Enhancements Mapped to Sprints'!$C:$C,'[1]Enhancements-E5082 E5152'!$B78)=0,"","X")</f>
        <v/>
      </c>
      <c r="O13" s="11" t="str">
        <f>IF(COUNTIFS('[1]Enhancements Mapped to Sprints'!$B:$B,_xlfn.NUMBERVALUE(SUBSTITUTE('[1]Enhancements-E5082 E5152'!O$5,"Sprint ","")),'[1]Enhancements Mapped to Sprints'!$C:$C,'[1]Enhancements-E5082 E5152'!$B78)=0,"","X")</f>
        <v/>
      </c>
      <c r="P13" s="11" t="str">
        <f>IF(COUNTIFS('[1]Enhancements Mapped to Sprints'!$B:$B,_xlfn.NUMBERVALUE(SUBSTITUTE('[1]Enhancements-E5082 E5152'!P$5,"Sprint ","")),'[1]Enhancements Mapped to Sprints'!$C:$C,'[1]Enhancements-E5082 E5152'!$B78)=0,"","X")</f>
        <v/>
      </c>
      <c r="Q13" s="11" t="str">
        <f>IF(COUNTIFS('[1]Enhancements Mapped to Sprints'!$B:$B,_xlfn.NUMBERVALUE(SUBSTITUTE('[1]Enhancements-E5082 E5152'!Q$5,"Sprint ","")),'[1]Enhancements Mapped to Sprints'!$C:$C,'[1]Enhancements-E5082 E5152'!$B78)=0,"","X")</f>
        <v/>
      </c>
      <c r="R13" s="11" t="str">
        <f>IF(COUNTIFS('[1]Enhancements Mapped to Sprints'!$B:$B,_xlfn.NUMBERVALUE(SUBSTITUTE('[1]Enhancements-E5082 E5152'!R$5,"Sprint ","")),'[1]Enhancements Mapped to Sprints'!$C:$C,'[1]Enhancements-E5082 E5152'!$B78)=0,"","X")</f>
        <v/>
      </c>
      <c r="S13" s="11" t="str">
        <f>IF(COUNTIFS('[1]Enhancements Mapped to Sprints'!$B:$B,_xlfn.NUMBERVALUE(SUBSTITUTE('[1]Enhancements-E5082 E5152'!S$5,"Sprint ","")),'[1]Enhancements Mapped to Sprints'!$C:$C,'[1]Enhancements-E5082 E5152'!$B78)=0,"","X")</f>
        <v/>
      </c>
      <c r="T13" s="11" t="str">
        <f>IF(COUNTIFS('[1]Enhancements Mapped to Sprints'!$B:$B,_xlfn.NUMBERVALUE(SUBSTITUTE('[1]Enhancements-E5082 E5152'!T$5,"Sprint ","")),'[1]Enhancements Mapped to Sprints'!$C:$C,'[1]Enhancements-E5082 E5152'!$B78)=0,"","X")</f>
        <v/>
      </c>
      <c r="U13" s="11" t="str">
        <f>IF(COUNTIFS('[1]Enhancements Mapped to Sprints'!$B:$B,_xlfn.NUMBERVALUE(SUBSTITUTE('[1]Enhancements-E5082 E5152'!U$5,"Sprint ","")),'[1]Enhancements Mapped to Sprints'!$C:$C,'[1]Enhancements-E5082 E5152'!$B78)=0,"","X")</f>
        <v/>
      </c>
      <c r="V13" s="11" t="str">
        <f>IF(COUNTIFS('[1]Enhancements Mapped to Sprints'!$B:$B,_xlfn.NUMBERVALUE(SUBSTITUTE('[1]Enhancements-E5082 E5152'!V$5,"Sprint ","")),'[1]Enhancements Mapped to Sprints'!$C:$C,'[1]Enhancements-E5082 E5152'!$B78)=0,"","X")</f>
        <v/>
      </c>
      <c r="W13" s="11" t="str">
        <f>IF(COUNTIFS('[1]Enhancements Mapped to Sprints'!$B:$B,_xlfn.NUMBERVALUE(SUBSTITUTE('[1]Enhancements-E5082 E5152'!W$5,"Sprint ","")),'[1]Enhancements Mapped to Sprints'!$C:$C,'[1]Enhancements-E5082 E5152'!$B78)=0,"","X")</f>
        <v/>
      </c>
      <c r="X13" s="11" t="str">
        <f>IF(COUNTIFS('[1]Enhancements Mapped to Sprints'!$B:$B,_xlfn.NUMBERVALUE(SUBSTITUTE('[1]Enhancements-E5082 E5152'!X$5,"Sprint ","")),'[1]Enhancements Mapped to Sprints'!$C:$C,'[1]Enhancements-E5082 E5152'!$B78)=0,"","X")</f>
        <v/>
      </c>
    </row>
    <row r="14" spans="1:24" s="14" customFormat="1" ht="125.5" customHeight="1">
      <c r="A14" s="11" t="s">
        <v>453</v>
      </c>
      <c r="B14" s="11">
        <v>9</v>
      </c>
      <c r="C14" s="11" t="s">
        <v>311</v>
      </c>
      <c r="D14" s="10" t="s">
        <v>312</v>
      </c>
      <c r="E14" s="10" t="s">
        <v>317</v>
      </c>
      <c r="F14" s="10"/>
      <c r="G14" s="10"/>
      <c r="H14" s="70" t="s">
        <v>96</v>
      </c>
      <c r="I14" s="70"/>
      <c r="J14" s="266"/>
      <c r="K14" s="71" t="str">
        <f t="shared" ca="1" si="2"/>
        <v/>
      </c>
      <c r="L14" s="70" t="str">
        <f t="shared" si="1"/>
        <v>X</v>
      </c>
      <c r="M14" s="11" t="str">
        <f>IF(COUNTIFS('[1]Enhancements Mapped to Sprints'!$B:$B,_xlfn.NUMBERVALUE(SUBSTITUTE('[1]Enhancements-E5082 E5152'!M$5,"Sprint ","")),'[1]Enhancements Mapped to Sprints'!$C:$C,'[1]Enhancements-E5082 E5152'!$B79)=0,"","X")</f>
        <v/>
      </c>
      <c r="N14" s="11" t="str">
        <f>IF(COUNTIFS('[1]Enhancements Mapped to Sprints'!$B:$B,_xlfn.NUMBERVALUE(SUBSTITUTE('[1]Enhancements-E5082 E5152'!N$5,"Sprint ","")),'[1]Enhancements Mapped to Sprints'!$C:$C,'[1]Enhancements-E5082 E5152'!$B79)=0,"","X")</f>
        <v/>
      </c>
      <c r="O14" s="11" t="str">
        <f>IF(COUNTIFS('[1]Enhancements Mapped to Sprints'!$B:$B,_xlfn.NUMBERVALUE(SUBSTITUTE('[1]Enhancements-E5082 E5152'!O$5,"Sprint ","")),'[1]Enhancements Mapped to Sprints'!$C:$C,'[1]Enhancements-E5082 E5152'!$B79)=0,"","X")</f>
        <v/>
      </c>
      <c r="P14" s="11" t="str">
        <f>IF(COUNTIFS('[1]Enhancements Mapped to Sprints'!$B:$B,_xlfn.NUMBERVALUE(SUBSTITUTE('[1]Enhancements-E5082 E5152'!P$5,"Sprint ","")),'[1]Enhancements Mapped to Sprints'!$C:$C,'[1]Enhancements-E5082 E5152'!$B79)=0,"","X")</f>
        <v/>
      </c>
      <c r="Q14" s="11" t="str">
        <f>IF(COUNTIFS('[1]Enhancements Mapped to Sprints'!$B:$B,_xlfn.NUMBERVALUE(SUBSTITUTE('[1]Enhancements-E5082 E5152'!Q$5,"Sprint ","")),'[1]Enhancements Mapped to Sprints'!$C:$C,'[1]Enhancements-E5082 E5152'!$B79)=0,"","X")</f>
        <v/>
      </c>
      <c r="R14" s="11" t="str">
        <f>IF(COUNTIFS('[1]Enhancements Mapped to Sprints'!$B:$B,_xlfn.NUMBERVALUE(SUBSTITUTE('[1]Enhancements-E5082 E5152'!R$5,"Sprint ","")),'[1]Enhancements Mapped to Sprints'!$C:$C,'[1]Enhancements-E5082 E5152'!$B79)=0,"","X")</f>
        <v/>
      </c>
      <c r="S14" s="11" t="str">
        <f>IF(COUNTIFS('[1]Enhancements Mapped to Sprints'!$B:$B,_xlfn.NUMBERVALUE(SUBSTITUTE('[1]Enhancements-E5082 E5152'!S$5,"Sprint ","")),'[1]Enhancements Mapped to Sprints'!$C:$C,'[1]Enhancements-E5082 E5152'!$B79)=0,"","X")</f>
        <v/>
      </c>
      <c r="T14" s="11" t="str">
        <f>IF(COUNTIFS('[1]Enhancements Mapped to Sprints'!$B:$B,_xlfn.NUMBERVALUE(SUBSTITUTE('[1]Enhancements-E5082 E5152'!T$5,"Sprint ","")),'[1]Enhancements Mapped to Sprints'!$C:$C,'[1]Enhancements-E5082 E5152'!$B79)=0,"","X")</f>
        <v/>
      </c>
      <c r="U14" s="11" t="str">
        <f>IF(COUNTIFS('[1]Enhancements Mapped to Sprints'!$B:$B,_xlfn.NUMBERVALUE(SUBSTITUTE('[1]Enhancements-E5082 E5152'!U$5,"Sprint ","")),'[1]Enhancements Mapped to Sprints'!$C:$C,'[1]Enhancements-E5082 E5152'!$B79)=0,"","X")</f>
        <v/>
      </c>
      <c r="V14" s="11" t="str">
        <f>IF(COUNTIFS('[1]Enhancements Mapped to Sprints'!$B:$B,_xlfn.NUMBERVALUE(SUBSTITUTE('[1]Enhancements-E5082 E5152'!V$5,"Sprint ","")),'[1]Enhancements Mapped to Sprints'!$C:$C,'[1]Enhancements-E5082 E5152'!$B79)=0,"","X")</f>
        <v/>
      </c>
      <c r="W14" s="11" t="str">
        <f>IF(COUNTIFS('[1]Enhancements Mapped to Sprints'!$B:$B,_xlfn.NUMBERVALUE(SUBSTITUTE('[1]Enhancements-E5082 E5152'!W$5,"Sprint ","")),'[1]Enhancements Mapped to Sprints'!$C:$C,'[1]Enhancements-E5082 E5152'!$B79)=0,"","X")</f>
        <v/>
      </c>
      <c r="X14" s="11" t="str">
        <f>IF(COUNTIFS('[1]Enhancements Mapped to Sprints'!$B:$B,_xlfn.NUMBERVALUE(SUBSTITUTE('[1]Enhancements-E5082 E5152'!X$5,"Sprint ","")),'[1]Enhancements Mapped to Sprints'!$C:$C,'[1]Enhancements-E5082 E5152'!$B79)=0,"","X")</f>
        <v/>
      </c>
    </row>
    <row r="15" spans="1:24" s="14" customFormat="1" ht="65.150000000000006" customHeight="1">
      <c r="A15" s="11" t="s">
        <v>453</v>
      </c>
      <c r="B15" s="11">
        <v>10</v>
      </c>
      <c r="C15" s="11" t="s">
        <v>311</v>
      </c>
      <c r="D15" s="10" t="s">
        <v>312</v>
      </c>
      <c r="E15" s="10" t="s">
        <v>318</v>
      </c>
      <c r="F15" s="10"/>
      <c r="G15" s="10"/>
      <c r="H15" s="70" t="s">
        <v>96</v>
      </c>
      <c r="I15" s="70"/>
      <c r="J15" s="266"/>
      <c r="K15" s="71" t="str">
        <f t="shared" ca="1" si="2"/>
        <v/>
      </c>
      <c r="L15" s="70" t="str">
        <f t="shared" si="1"/>
        <v>X</v>
      </c>
      <c r="M15" s="11" t="str">
        <f>IF(COUNTIFS('[1]Enhancements Mapped to Sprints'!$B:$B,_xlfn.NUMBERVALUE(SUBSTITUTE('[1]Enhancements-E5082 E5152'!M$5,"Sprint ","")),'[1]Enhancements Mapped to Sprints'!$C:$C,'[1]Enhancements-E5082 E5152'!$B80)=0,"","X")</f>
        <v/>
      </c>
      <c r="N15" s="11" t="str">
        <f>IF(COUNTIFS('[1]Enhancements Mapped to Sprints'!$B:$B,_xlfn.NUMBERVALUE(SUBSTITUTE('[1]Enhancements-E5082 E5152'!N$5,"Sprint ","")),'[1]Enhancements Mapped to Sprints'!$C:$C,'[1]Enhancements-E5082 E5152'!$B80)=0,"","X")</f>
        <v/>
      </c>
      <c r="O15" s="11" t="str">
        <f>IF(COUNTIFS('[1]Enhancements Mapped to Sprints'!$B:$B,_xlfn.NUMBERVALUE(SUBSTITUTE('[1]Enhancements-E5082 E5152'!O$5,"Sprint ","")),'[1]Enhancements Mapped to Sprints'!$C:$C,'[1]Enhancements-E5082 E5152'!$B80)=0,"","X")</f>
        <v/>
      </c>
      <c r="P15" s="11" t="str">
        <f>IF(COUNTIFS('[1]Enhancements Mapped to Sprints'!$B:$B,_xlfn.NUMBERVALUE(SUBSTITUTE('[1]Enhancements-E5082 E5152'!P$5,"Sprint ","")),'[1]Enhancements Mapped to Sprints'!$C:$C,'[1]Enhancements-E5082 E5152'!$B80)=0,"","X")</f>
        <v/>
      </c>
      <c r="Q15" s="11" t="str">
        <f>IF(COUNTIFS('[1]Enhancements Mapped to Sprints'!$B:$B,_xlfn.NUMBERVALUE(SUBSTITUTE('[1]Enhancements-E5082 E5152'!Q$5,"Sprint ","")),'[1]Enhancements Mapped to Sprints'!$C:$C,'[1]Enhancements-E5082 E5152'!$B80)=0,"","X")</f>
        <v/>
      </c>
      <c r="R15" s="11" t="str">
        <f>IF(COUNTIFS('[1]Enhancements Mapped to Sprints'!$B:$B,_xlfn.NUMBERVALUE(SUBSTITUTE('[1]Enhancements-E5082 E5152'!R$5,"Sprint ","")),'[1]Enhancements Mapped to Sprints'!$C:$C,'[1]Enhancements-E5082 E5152'!$B80)=0,"","X")</f>
        <v/>
      </c>
      <c r="S15" s="11"/>
      <c r="T15" s="11" t="str">
        <f>IF(COUNTIFS('[1]Enhancements Mapped to Sprints'!$B:$B,_xlfn.NUMBERVALUE(SUBSTITUTE('[1]Enhancements-E5082 E5152'!T$5,"Sprint ","")),'[1]Enhancements Mapped to Sprints'!$C:$C,'[1]Enhancements-E5082 E5152'!$B80)=0,"","X")</f>
        <v/>
      </c>
      <c r="U15" s="11" t="str">
        <f>IF(COUNTIFS('[1]Enhancements Mapped to Sprints'!$B:$B,_xlfn.NUMBERVALUE(SUBSTITUTE('[1]Enhancements-E5082 E5152'!U$5,"Sprint ","")),'[1]Enhancements Mapped to Sprints'!$C:$C,'[1]Enhancements-E5082 E5152'!$B80)=0,"","X")</f>
        <v/>
      </c>
      <c r="V15" s="11" t="str">
        <f>IF(COUNTIFS('[1]Enhancements Mapped to Sprints'!$B:$B,_xlfn.NUMBERVALUE(SUBSTITUTE('[1]Enhancements-E5082 E5152'!V$5,"Sprint ","")),'[1]Enhancements Mapped to Sprints'!$C:$C,'[1]Enhancements-E5082 E5152'!$B80)=0,"","X")</f>
        <v/>
      </c>
      <c r="W15" s="11" t="str">
        <f>IF(COUNTIFS('[1]Enhancements Mapped to Sprints'!$B:$B,_xlfn.NUMBERVALUE(SUBSTITUTE('[1]Enhancements-E5082 E5152'!W$5,"Sprint ","")),'[1]Enhancements Mapped to Sprints'!$C:$C,'[1]Enhancements-E5082 E5152'!$B80)=0,"","X")</f>
        <v/>
      </c>
      <c r="X15" s="11" t="str">
        <f>IF(COUNTIFS('[1]Enhancements Mapped to Sprints'!$B:$B,_xlfn.NUMBERVALUE(SUBSTITUTE('[1]Enhancements-E5082 E5152'!X$5,"Sprint ","")),'[1]Enhancements Mapped to Sprints'!$C:$C,'[1]Enhancements-E5082 E5152'!$B80)=0,"","X")</f>
        <v/>
      </c>
    </row>
    <row r="16" spans="1:24" s="14" customFormat="1" ht="78.650000000000006" customHeight="1">
      <c r="A16" s="11" t="s">
        <v>454</v>
      </c>
      <c r="B16" s="11">
        <v>11</v>
      </c>
      <c r="C16" s="11">
        <v>2</v>
      </c>
      <c r="D16" s="10" t="s">
        <v>319</v>
      </c>
      <c r="E16" s="266" t="s">
        <v>320</v>
      </c>
      <c r="F16" s="266" t="s">
        <v>321</v>
      </c>
      <c r="G16" s="267" t="s">
        <v>322</v>
      </c>
      <c r="H16" s="70">
        <v>2.4</v>
      </c>
      <c r="I16" s="70"/>
      <c r="J16" s="266"/>
      <c r="K16" s="71" t="str">
        <f t="shared" ca="1" si="2"/>
        <v/>
      </c>
      <c r="L16" s="70" t="str">
        <f t="shared" si="1"/>
        <v>X</v>
      </c>
      <c r="M16" s="72" t="str">
        <f>IF(COUNTIFS('[1]Enhancements Mapped to Sprints'!$B:$B,_xlfn.NUMBERVALUE(SUBSTITUTE('[1]Enhancements-E5082 E5152'!M$5,"Sprint ","")),'[1]Enhancements Mapped to Sprints'!$C:$C,'[1]Enhancements-E5082 E5152'!$B14)=0,"","X")</f>
        <v/>
      </c>
      <c r="N16" s="72" t="str">
        <f>IF(COUNTIFS('[1]Enhancements Mapped to Sprints'!$B:$B,_xlfn.NUMBERVALUE(SUBSTITUTE('[1]Enhancements-E5082 E5152'!N$5,"Sprint ","")),'[1]Enhancements Mapped to Sprints'!$C:$C,'[1]Enhancements-E5082 E5152'!$B14)=0,"","X")</f>
        <v/>
      </c>
      <c r="O16" s="72" t="str">
        <f>IF(COUNTIFS('[1]Enhancements Mapped to Sprints'!$B:$B,_xlfn.NUMBERVALUE(SUBSTITUTE('[1]Enhancements-E5082 E5152'!O$5,"Sprint ","")),'[1]Enhancements Mapped to Sprints'!$C:$C,'[1]Enhancements-E5082 E5152'!$B14)=0,"","X")</f>
        <v/>
      </c>
      <c r="P16" s="72" t="str">
        <f>IF(COUNTIFS('[1]Enhancements Mapped to Sprints'!$B:$B,_xlfn.NUMBERVALUE(SUBSTITUTE('[1]Enhancements-E5082 E5152'!P$5,"Sprint ","")),'[1]Enhancements Mapped to Sprints'!$C:$C,'[1]Enhancements-E5082 E5152'!$B14)=0,"","X")</f>
        <v/>
      </c>
      <c r="Q16" s="72" t="str">
        <f>IF(COUNTIFS('[1]Enhancements Mapped to Sprints'!$B:$B,_xlfn.NUMBERVALUE(SUBSTITUTE('[1]Enhancements-E5082 E5152'!Q$5,"Sprint ","")),'[1]Enhancements Mapped to Sprints'!$C:$C,'[1]Enhancements-E5082 E5152'!$B14)=0,"","X")</f>
        <v/>
      </c>
      <c r="R16" s="72" t="str">
        <f>IF(COUNTIFS('[1]Enhancements Mapped to Sprints'!$B:$B,_xlfn.NUMBERVALUE(SUBSTITUTE('[1]Enhancements-E5082 E5152'!R$5,"Sprint ","")),'[1]Enhancements Mapped to Sprints'!$C:$C,'[1]Enhancements-E5082 E5152'!$B14)=0,"","X")</f>
        <v/>
      </c>
      <c r="S16" s="72" t="str">
        <f>IF(COUNTIFS('[1]Enhancements Mapped to Sprints'!$B:$B,_xlfn.NUMBERVALUE(SUBSTITUTE('[1]Enhancements-E5082 E5152'!S$5,"Sprint ","")),'[1]Enhancements Mapped to Sprints'!$C:$C,'[1]Enhancements-E5082 E5152'!$B14)=0,"","X")</f>
        <v/>
      </c>
      <c r="T16" s="72" t="str">
        <f>IF(COUNTIFS('[1]Enhancements Mapped to Sprints'!$B:$B,_xlfn.NUMBERVALUE(SUBSTITUTE('[1]Enhancements-E5082 E5152'!T$5,"Sprint ","")),'[1]Enhancements Mapped to Sprints'!$C:$C,'[1]Enhancements-E5082 E5152'!$B14)=0,"","X")</f>
        <v/>
      </c>
      <c r="U16" s="72" t="str">
        <f>IF(COUNTIFS('[1]Enhancements Mapped to Sprints'!$B:$B,_xlfn.NUMBERVALUE(SUBSTITUTE('[1]Enhancements-E5082 E5152'!U$5,"Sprint ","")),'[1]Enhancements Mapped to Sprints'!$C:$C,'[1]Enhancements-E5082 E5152'!$B14)=0,"","X")</f>
        <v/>
      </c>
      <c r="V16" s="72" t="str">
        <f>IF(COUNTIFS('[1]Enhancements Mapped to Sprints'!$B:$B,_xlfn.NUMBERVALUE(SUBSTITUTE('[1]Enhancements-E5082 E5152'!V$5,"Sprint ","")),'[1]Enhancements Mapped to Sprints'!$C:$C,'[1]Enhancements-E5082 E5152'!$B14)=0,"","X")</f>
        <v/>
      </c>
      <c r="W16" s="72" t="str">
        <f>IF(COUNTIFS('[1]Enhancements Mapped to Sprints'!$B:$B,_xlfn.NUMBERVALUE(SUBSTITUTE('[1]Enhancements-E5082 E5152'!W$5,"Sprint ","")),'[1]Enhancements Mapped to Sprints'!$C:$C,'[1]Enhancements-E5082 E5152'!$B14)=0,"","X")</f>
        <v/>
      </c>
      <c r="X16" s="72" t="str">
        <f>IF(COUNTIFS('[1]Enhancements Mapped to Sprints'!$B:$B,_xlfn.NUMBERVALUE(SUBSTITUTE('[1]Enhancements-E5082 E5152'!X$5,"Sprint ","")),'[1]Enhancements Mapped to Sprints'!$C:$C,'[1]Enhancements-E5082 E5152'!$B14)=0,"","X")</f>
        <v/>
      </c>
    </row>
    <row r="17" spans="1:24" s="14" customFormat="1" ht="110.15" customHeight="1">
      <c r="A17" s="11" t="s">
        <v>454</v>
      </c>
      <c r="B17" s="11">
        <v>12</v>
      </c>
      <c r="C17" s="11">
        <v>2</v>
      </c>
      <c r="D17" s="10" t="s">
        <v>323</v>
      </c>
      <c r="E17" s="266" t="s">
        <v>324</v>
      </c>
      <c r="F17" s="266"/>
      <c r="G17" s="266" t="s">
        <v>325</v>
      </c>
      <c r="H17" s="70">
        <v>2.4</v>
      </c>
      <c r="I17" s="70"/>
      <c r="J17" s="266"/>
      <c r="K17" s="71" t="str">
        <f t="shared" ca="1" si="2"/>
        <v/>
      </c>
      <c r="L17" s="70" t="str">
        <f t="shared" si="1"/>
        <v>X</v>
      </c>
      <c r="M17" s="70" t="str">
        <f>IF(COUNTIFS('[1]Enhancements Mapped to Sprints'!$B:$B,_xlfn.NUMBERVALUE(SUBSTITUTE('[1]Enhancements-E5082 E5152'!M$5,"Sprint ","")),'[1]Enhancements Mapped to Sprints'!$C:$C,'[1]Enhancements-E5082 E5152'!$B15)=0,"","X")</f>
        <v/>
      </c>
      <c r="N17" s="70" t="str">
        <f>IF(COUNTIFS('[1]Enhancements Mapped to Sprints'!$B:$B,_xlfn.NUMBERVALUE(SUBSTITUTE('[1]Enhancements-E5082 E5152'!N$5,"Sprint ","")),'[1]Enhancements Mapped to Sprints'!$C:$C,'[1]Enhancements-E5082 E5152'!$B15)=0,"","X")</f>
        <v/>
      </c>
      <c r="O17" s="70" t="str">
        <f>IF(COUNTIFS('[1]Enhancements Mapped to Sprints'!$B:$B,_xlfn.NUMBERVALUE(SUBSTITUTE('[1]Enhancements-E5082 E5152'!O$5,"Sprint ","")),'[1]Enhancements Mapped to Sprints'!$C:$C,'[1]Enhancements-E5082 E5152'!$B15)=0,"","X")</f>
        <v/>
      </c>
      <c r="P17" s="70" t="str">
        <f>IF(COUNTIFS('[1]Enhancements Mapped to Sprints'!$B:$B,_xlfn.NUMBERVALUE(SUBSTITUTE('[1]Enhancements-E5082 E5152'!P$5,"Sprint ","")),'[1]Enhancements Mapped to Sprints'!$C:$C,'[1]Enhancements-E5082 E5152'!$B15)=0,"","X")</f>
        <v/>
      </c>
      <c r="Q17" s="70" t="str">
        <f>IF(COUNTIFS('[1]Enhancements Mapped to Sprints'!$B:$B,_xlfn.NUMBERVALUE(SUBSTITUTE('[1]Enhancements-E5082 E5152'!Q$5,"Sprint ","")),'[1]Enhancements Mapped to Sprints'!$C:$C,'[1]Enhancements-E5082 E5152'!$B15)=0,"","X")</f>
        <v/>
      </c>
      <c r="R17" s="70" t="str">
        <f>IF(COUNTIFS('[1]Enhancements Mapped to Sprints'!$B:$B,_xlfn.NUMBERVALUE(SUBSTITUTE('[1]Enhancements-E5082 E5152'!R$5,"Sprint ","")),'[1]Enhancements Mapped to Sprints'!$C:$C,'[1]Enhancements-E5082 E5152'!$B15)=0,"","X")</f>
        <v/>
      </c>
      <c r="S17" s="70" t="str">
        <f>IF(COUNTIFS('[1]Enhancements Mapped to Sprints'!$B:$B,_xlfn.NUMBERVALUE(SUBSTITUTE('[1]Enhancements-E5082 E5152'!S$5,"Sprint ","")),'[1]Enhancements Mapped to Sprints'!$C:$C,'[1]Enhancements-E5082 E5152'!$B15)=0,"","X")</f>
        <v/>
      </c>
      <c r="T17" s="70" t="str">
        <f>IF(COUNTIFS('[1]Enhancements Mapped to Sprints'!$B:$B,_xlfn.NUMBERVALUE(SUBSTITUTE('[1]Enhancements-E5082 E5152'!T$5,"Sprint ","")),'[1]Enhancements Mapped to Sprints'!$C:$C,'[1]Enhancements-E5082 E5152'!$B15)=0,"","X")</f>
        <v/>
      </c>
      <c r="U17" s="70" t="str">
        <f>IF(COUNTIFS('[1]Enhancements Mapped to Sprints'!$B:$B,_xlfn.NUMBERVALUE(SUBSTITUTE('[1]Enhancements-E5082 E5152'!U$5,"Sprint ","")),'[1]Enhancements Mapped to Sprints'!$C:$C,'[1]Enhancements-E5082 E5152'!$B15)=0,"","X")</f>
        <v/>
      </c>
      <c r="V17" s="70" t="str">
        <f>IF(COUNTIFS('[1]Enhancements Mapped to Sprints'!$B:$B,_xlfn.NUMBERVALUE(SUBSTITUTE('[1]Enhancements-E5082 E5152'!V$5,"Sprint ","")),'[1]Enhancements Mapped to Sprints'!$C:$C,'[1]Enhancements-E5082 E5152'!$B15)=0,"","X")</f>
        <v/>
      </c>
      <c r="W17" s="70" t="str">
        <f>IF(COUNTIFS('[1]Enhancements Mapped to Sprints'!$B:$B,_xlfn.NUMBERVALUE(SUBSTITUTE('[1]Enhancements-E5082 E5152'!W$5,"Sprint ","")),'[1]Enhancements Mapped to Sprints'!$C:$C,'[1]Enhancements-E5082 E5152'!$B15)=0,"","X")</f>
        <v/>
      </c>
      <c r="X17" s="70" t="str">
        <f>IF(COUNTIFS('[1]Enhancements Mapped to Sprints'!$B:$B,_xlfn.NUMBERVALUE(SUBSTITUTE('[1]Enhancements-E5082 E5152'!X$5,"Sprint ","")),'[1]Enhancements Mapped to Sprints'!$C:$C,'[1]Enhancements-E5082 E5152'!$B15)=0,"","X")</f>
        <v/>
      </c>
    </row>
    <row r="18" spans="1:24" s="14" customFormat="1" ht="43.5">
      <c r="A18" s="11" t="s">
        <v>453</v>
      </c>
      <c r="B18" s="11">
        <v>13</v>
      </c>
      <c r="C18" s="11">
        <v>2</v>
      </c>
      <c r="D18" s="10" t="s">
        <v>323</v>
      </c>
      <c r="E18" s="266" t="s">
        <v>109</v>
      </c>
      <c r="F18" s="266"/>
      <c r="G18" s="266" t="s">
        <v>326</v>
      </c>
      <c r="H18" s="70">
        <v>2.2000000000000002</v>
      </c>
      <c r="I18" s="70" t="s">
        <v>5</v>
      </c>
      <c r="J18" s="266"/>
      <c r="K18" s="71" t="str">
        <f t="shared" ca="1" si="2"/>
        <v>X</v>
      </c>
      <c r="L18" s="70" t="str">
        <f t="shared" si="1"/>
        <v/>
      </c>
      <c r="M18" s="70" t="str">
        <f>IF(COUNTIFS('[1]Enhancements Mapped to Sprints'!$B:$B,_xlfn.NUMBERVALUE(SUBSTITUTE('[1]Enhancements-E5082 E5152'!M$5,"Sprint ","")),'[1]Enhancements Mapped to Sprints'!$C:$C,'[1]Enhancements-E5082 E5152'!$B16)=0,"","X")</f>
        <v/>
      </c>
      <c r="N18" s="70" t="str">
        <f>IF(COUNTIFS('[1]Enhancements Mapped to Sprints'!$B:$B,_xlfn.NUMBERVALUE(SUBSTITUTE('[1]Enhancements-E5082 E5152'!N$5,"Sprint ","")),'[1]Enhancements Mapped to Sprints'!$C:$C,'[1]Enhancements-E5082 E5152'!$B16)=0,"","X")</f>
        <v/>
      </c>
      <c r="O18" s="70" t="str">
        <f>IF(COUNTIFS('[1]Enhancements Mapped to Sprints'!$B:$B,_xlfn.NUMBERVALUE(SUBSTITUTE('[1]Enhancements-E5082 E5152'!O$5,"Sprint ","")),'[1]Enhancements Mapped to Sprints'!$C:$C,'[1]Enhancements-E5082 E5152'!$B16)=0,"","X")</f>
        <v/>
      </c>
      <c r="P18" s="70" t="str">
        <f>IF(COUNTIFS('[1]Enhancements Mapped to Sprints'!$B:$B,_xlfn.NUMBERVALUE(SUBSTITUTE('[1]Enhancements-E5082 E5152'!P$5,"Sprint ","")),'[1]Enhancements Mapped to Sprints'!$C:$C,'[1]Enhancements-E5082 E5152'!$B16)=0,"","X")</f>
        <v/>
      </c>
      <c r="Q18" s="70" t="s">
        <v>308</v>
      </c>
      <c r="R18" s="70" t="str">
        <f>IF(COUNTIFS('[1]Enhancements Mapped to Sprints'!$B:$B,_xlfn.NUMBERVALUE(SUBSTITUTE('[1]Enhancements-E5082 E5152'!R$5,"Sprint ","")),'[1]Enhancements Mapped to Sprints'!$C:$C,'[1]Enhancements-E5082 E5152'!$B16)=0,"","X")</f>
        <v/>
      </c>
      <c r="S18" s="70" t="str">
        <f>IF(COUNTIFS('[1]Enhancements Mapped to Sprints'!$B:$B,_xlfn.NUMBERVALUE(SUBSTITUTE('[1]Enhancements-E5082 E5152'!S$5,"Sprint ","")),'[1]Enhancements Mapped to Sprints'!$C:$C,'[1]Enhancements-E5082 E5152'!$B16)=0,"","X")</f>
        <v/>
      </c>
      <c r="T18" s="70" t="str">
        <f>IF(COUNTIFS('[1]Enhancements Mapped to Sprints'!$B:$B,_xlfn.NUMBERVALUE(SUBSTITUTE('[1]Enhancements-E5082 E5152'!T$5,"Sprint ","")),'[1]Enhancements Mapped to Sprints'!$C:$C,'[1]Enhancements-E5082 E5152'!$B16)=0,"","X")</f>
        <v/>
      </c>
      <c r="U18" s="70" t="str">
        <f>IF(COUNTIFS('[1]Enhancements Mapped to Sprints'!$B:$B,_xlfn.NUMBERVALUE(SUBSTITUTE('[1]Enhancements-E5082 E5152'!U$5,"Sprint ","")),'[1]Enhancements Mapped to Sprints'!$C:$C,'[1]Enhancements-E5082 E5152'!$B16)=0,"","X")</f>
        <v/>
      </c>
      <c r="V18" s="70" t="str">
        <f>IF(COUNTIFS('[1]Enhancements Mapped to Sprints'!$B:$B,_xlfn.NUMBERVALUE(SUBSTITUTE('[1]Enhancements-E5082 E5152'!V$5,"Sprint ","")),'[1]Enhancements Mapped to Sprints'!$C:$C,'[1]Enhancements-E5082 E5152'!$B16)=0,"","X")</f>
        <v/>
      </c>
      <c r="W18" s="70" t="str">
        <f>IF(COUNTIFS('[1]Enhancements Mapped to Sprints'!$B:$B,_xlfn.NUMBERVALUE(SUBSTITUTE('[1]Enhancements-E5082 E5152'!W$5,"Sprint ","")),'[1]Enhancements Mapped to Sprints'!$C:$C,'[1]Enhancements-E5082 E5152'!$B16)=0,"","X")</f>
        <v/>
      </c>
      <c r="X18" s="70" t="str">
        <f>IF(COUNTIFS('[1]Enhancements Mapped to Sprints'!$B:$B,_xlfn.NUMBERVALUE(SUBSTITUTE('[1]Enhancements-E5082 E5152'!X$5,"Sprint ","")),'[1]Enhancements Mapped to Sprints'!$C:$C,'[1]Enhancements-E5082 E5152'!$B16)=0,"","X")</f>
        <v/>
      </c>
    </row>
    <row r="19" spans="1:24" s="14" customFormat="1" ht="72.5">
      <c r="A19" s="11" t="s">
        <v>454</v>
      </c>
      <c r="B19" s="11">
        <v>14</v>
      </c>
      <c r="C19" s="11">
        <v>2</v>
      </c>
      <c r="D19" s="10" t="s">
        <v>323</v>
      </c>
      <c r="E19" s="266" t="s">
        <v>327</v>
      </c>
      <c r="F19" s="266"/>
      <c r="G19" s="266" t="s">
        <v>328</v>
      </c>
      <c r="H19" s="70">
        <v>2.4</v>
      </c>
      <c r="I19" s="70"/>
      <c r="J19" s="266"/>
      <c r="K19" s="71" t="str">
        <f t="shared" ca="1" si="2"/>
        <v/>
      </c>
      <c r="L19" s="70" t="str">
        <f t="shared" si="1"/>
        <v>X</v>
      </c>
      <c r="M19" s="70" t="str">
        <f>IF(COUNTIFS('[1]Enhancements Mapped to Sprints'!$B:$B,_xlfn.NUMBERVALUE(SUBSTITUTE('[1]Enhancements-E5082 E5152'!M$5,"Sprint ","")),'[1]Enhancements Mapped to Sprints'!$C:$C,'[1]Enhancements-E5082 E5152'!$B17)=0,"","X")</f>
        <v/>
      </c>
      <c r="N19" s="70" t="str">
        <f>IF(COUNTIFS('[1]Enhancements Mapped to Sprints'!$B:$B,_xlfn.NUMBERVALUE(SUBSTITUTE('[1]Enhancements-E5082 E5152'!N$5,"Sprint ","")),'[1]Enhancements Mapped to Sprints'!$C:$C,'[1]Enhancements-E5082 E5152'!$B17)=0,"","X")</f>
        <v/>
      </c>
      <c r="O19" s="70" t="str">
        <f>IF(COUNTIFS('[1]Enhancements Mapped to Sprints'!$B:$B,_xlfn.NUMBERVALUE(SUBSTITUTE('[1]Enhancements-E5082 E5152'!O$5,"Sprint ","")),'[1]Enhancements Mapped to Sprints'!$C:$C,'[1]Enhancements-E5082 E5152'!$B17)=0,"","X")</f>
        <v/>
      </c>
      <c r="P19" s="70" t="str">
        <f>IF(COUNTIFS('[1]Enhancements Mapped to Sprints'!$B:$B,_xlfn.NUMBERVALUE(SUBSTITUTE('[1]Enhancements-E5082 E5152'!P$5,"Sprint ","")),'[1]Enhancements Mapped to Sprints'!$C:$C,'[1]Enhancements-E5082 E5152'!$B17)=0,"","X")</f>
        <v/>
      </c>
      <c r="Q19" s="70" t="str">
        <f>IF(COUNTIFS('[1]Enhancements Mapped to Sprints'!$B:$B,_xlfn.NUMBERVALUE(SUBSTITUTE('[1]Enhancements-E5082 E5152'!Q$5,"Sprint ","")),'[1]Enhancements Mapped to Sprints'!$C:$C,'[1]Enhancements-E5082 E5152'!$B17)=0,"","X")</f>
        <v/>
      </c>
      <c r="R19" s="70" t="str">
        <f>IF(COUNTIFS('[1]Enhancements Mapped to Sprints'!$B:$B,_xlfn.NUMBERVALUE(SUBSTITUTE('[1]Enhancements-E5082 E5152'!R$5,"Sprint ","")),'[1]Enhancements Mapped to Sprints'!$C:$C,'[1]Enhancements-E5082 E5152'!$B17)=0,"","X")</f>
        <v/>
      </c>
      <c r="S19" s="70" t="str">
        <f>IF(COUNTIFS('[1]Enhancements Mapped to Sprints'!$B:$B,_xlfn.NUMBERVALUE(SUBSTITUTE('[1]Enhancements-E5082 E5152'!S$5,"Sprint ","")),'[1]Enhancements Mapped to Sprints'!$C:$C,'[1]Enhancements-E5082 E5152'!$B17)=0,"","X")</f>
        <v/>
      </c>
      <c r="T19" s="70" t="str">
        <f>IF(COUNTIFS('[1]Enhancements Mapped to Sprints'!$B:$B,_xlfn.NUMBERVALUE(SUBSTITUTE('[1]Enhancements-E5082 E5152'!T$5,"Sprint ","")),'[1]Enhancements Mapped to Sprints'!$C:$C,'[1]Enhancements-E5082 E5152'!$B17)=0,"","X")</f>
        <v/>
      </c>
      <c r="U19" s="70" t="str">
        <f>IF(COUNTIFS('[1]Enhancements Mapped to Sprints'!$B:$B,_xlfn.NUMBERVALUE(SUBSTITUTE('[1]Enhancements-E5082 E5152'!U$5,"Sprint ","")),'[1]Enhancements Mapped to Sprints'!$C:$C,'[1]Enhancements-E5082 E5152'!$B17)=0,"","X")</f>
        <v/>
      </c>
      <c r="V19" s="70" t="str">
        <f>IF(COUNTIFS('[1]Enhancements Mapped to Sprints'!$B:$B,_xlfn.NUMBERVALUE(SUBSTITUTE('[1]Enhancements-E5082 E5152'!V$5,"Sprint ","")),'[1]Enhancements Mapped to Sprints'!$C:$C,'[1]Enhancements-E5082 E5152'!$B17)=0,"","X")</f>
        <v/>
      </c>
      <c r="W19" s="70" t="str">
        <f>IF(COUNTIFS('[1]Enhancements Mapped to Sprints'!$B:$B,_xlfn.NUMBERVALUE(SUBSTITUTE('[1]Enhancements-E5082 E5152'!W$5,"Sprint ","")),'[1]Enhancements Mapped to Sprints'!$C:$C,'[1]Enhancements-E5082 E5152'!$B17)=0,"","X")</f>
        <v/>
      </c>
      <c r="X19" s="70" t="str">
        <f>IF(COUNTIFS('[1]Enhancements Mapped to Sprints'!$B:$B,_xlfn.NUMBERVALUE(SUBSTITUTE('[1]Enhancements-E5082 E5152'!X$5,"Sprint ","")),'[1]Enhancements Mapped to Sprints'!$C:$C,'[1]Enhancements-E5082 E5152'!$B17)=0,"","X")</f>
        <v/>
      </c>
    </row>
    <row r="20" spans="1:24" s="14" customFormat="1" ht="72.5">
      <c r="A20" s="11" t="s">
        <v>453</v>
      </c>
      <c r="B20" s="11">
        <v>15</v>
      </c>
      <c r="C20" s="11">
        <v>2</v>
      </c>
      <c r="D20" s="10" t="s">
        <v>323</v>
      </c>
      <c r="E20" s="266" t="s">
        <v>98</v>
      </c>
      <c r="F20" s="266"/>
      <c r="G20" s="266" t="s">
        <v>329</v>
      </c>
      <c r="H20" s="70">
        <v>2.2000000000000002</v>
      </c>
      <c r="I20" s="70" t="s">
        <v>5</v>
      </c>
      <c r="J20" s="266"/>
      <c r="K20" s="71" t="str">
        <f t="shared" ca="1" si="2"/>
        <v>X</v>
      </c>
      <c r="L20" s="70" t="str">
        <f t="shared" si="1"/>
        <v/>
      </c>
      <c r="M20" s="70" t="str">
        <f>IF(COUNTIFS('[1]Enhancements Mapped to Sprints'!$B:$B,_xlfn.NUMBERVALUE(SUBSTITUTE('[1]Enhancements-E5082 E5152'!M$5,"Sprint ","")),'[1]Enhancements Mapped to Sprints'!$C:$C,'[1]Enhancements-E5082 E5152'!$B18)=0,"","X")</f>
        <v/>
      </c>
      <c r="N20" s="70" t="str">
        <f>IF(COUNTIFS('[1]Enhancements Mapped to Sprints'!$B:$B,_xlfn.NUMBERVALUE(SUBSTITUTE('[1]Enhancements-E5082 E5152'!N$5,"Sprint ","")),'[1]Enhancements Mapped to Sprints'!$C:$C,'[1]Enhancements-E5082 E5152'!$B18)=0,"","X")</f>
        <v/>
      </c>
      <c r="O20" s="70" t="str">
        <f>IF(COUNTIFS('[1]Enhancements Mapped to Sprints'!$B:$B,_xlfn.NUMBERVALUE(SUBSTITUTE('[1]Enhancements-E5082 E5152'!O$5,"Sprint ","")),'[1]Enhancements Mapped to Sprints'!$C:$C,'[1]Enhancements-E5082 E5152'!$B18)=0,"","X")</f>
        <v/>
      </c>
      <c r="P20" s="70" t="str">
        <f>IF(COUNTIFS('[1]Enhancements Mapped to Sprints'!$B:$B,_xlfn.NUMBERVALUE(SUBSTITUTE('[1]Enhancements-E5082 E5152'!P$5,"Sprint ","")),'[1]Enhancements Mapped to Sprints'!$C:$C,'[1]Enhancements-E5082 E5152'!$B18)=0,"","X")</f>
        <v/>
      </c>
      <c r="Q20" s="70" t="str">
        <f>IF(COUNTIFS('[1]Enhancements Mapped to Sprints'!$B:$B,_xlfn.NUMBERVALUE(SUBSTITUTE('[1]Enhancements-E5082 E5152'!Q$5,"Sprint ","")),'[1]Enhancements Mapped to Sprints'!$C:$C,'[1]Enhancements-E5082 E5152'!$B18)=0,"","X")</f>
        <v>X</v>
      </c>
      <c r="R20" s="70" t="str">
        <f>IF(COUNTIFS('[1]Enhancements Mapped to Sprints'!$B:$B,_xlfn.NUMBERVALUE(SUBSTITUTE('[1]Enhancements-E5082 E5152'!R$5,"Sprint ","")),'[1]Enhancements Mapped to Sprints'!$C:$C,'[1]Enhancements-E5082 E5152'!$B18)=0,"","X")</f>
        <v/>
      </c>
      <c r="S20" s="70" t="str">
        <f>IF(COUNTIFS('[1]Enhancements Mapped to Sprints'!$B:$B,_xlfn.NUMBERVALUE(SUBSTITUTE('[1]Enhancements-E5082 E5152'!S$5,"Sprint ","")),'[1]Enhancements Mapped to Sprints'!$C:$C,'[1]Enhancements-E5082 E5152'!$B18)=0,"","X")</f>
        <v/>
      </c>
      <c r="T20" s="70" t="str">
        <f>IF(COUNTIFS('[1]Enhancements Mapped to Sprints'!$B:$B,_xlfn.NUMBERVALUE(SUBSTITUTE('[1]Enhancements-E5082 E5152'!T$5,"Sprint ","")),'[1]Enhancements Mapped to Sprints'!$C:$C,'[1]Enhancements-E5082 E5152'!$B18)=0,"","X")</f>
        <v/>
      </c>
      <c r="U20" s="70" t="str">
        <f>IF(COUNTIFS('[1]Enhancements Mapped to Sprints'!$B:$B,_xlfn.NUMBERVALUE(SUBSTITUTE('[1]Enhancements-E5082 E5152'!U$5,"Sprint ","")),'[1]Enhancements Mapped to Sprints'!$C:$C,'[1]Enhancements-E5082 E5152'!$B18)=0,"","X")</f>
        <v/>
      </c>
      <c r="V20" s="70" t="str">
        <f>IF(COUNTIFS('[1]Enhancements Mapped to Sprints'!$B:$B,_xlfn.NUMBERVALUE(SUBSTITUTE('[1]Enhancements-E5082 E5152'!V$5,"Sprint ","")),'[1]Enhancements Mapped to Sprints'!$C:$C,'[1]Enhancements-E5082 E5152'!$B18)=0,"","X")</f>
        <v/>
      </c>
      <c r="W20" s="70" t="str">
        <f>IF(COUNTIFS('[1]Enhancements Mapped to Sprints'!$B:$B,_xlfn.NUMBERVALUE(SUBSTITUTE('[1]Enhancements-E5082 E5152'!W$5,"Sprint ","")),'[1]Enhancements Mapped to Sprints'!$C:$C,'[1]Enhancements-E5082 E5152'!$B18)=0,"","X")</f>
        <v/>
      </c>
      <c r="X20" s="70" t="str">
        <f>IF(COUNTIFS('[1]Enhancements Mapped to Sprints'!$B:$B,_xlfn.NUMBERVALUE(SUBSTITUTE('[1]Enhancements-E5082 E5152'!X$5,"Sprint ","")),'[1]Enhancements Mapped to Sprints'!$C:$C,'[1]Enhancements-E5082 E5152'!$B18)=0,"","X")</f>
        <v/>
      </c>
    </row>
    <row r="21" spans="1:24" s="14" customFormat="1" ht="43.5">
      <c r="A21" s="11" t="s">
        <v>453</v>
      </c>
      <c r="B21" s="11">
        <v>16</v>
      </c>
      <c r="C21" s="11">
        <v>2</v>
      </c>
      <c r="D21" s="10" t="s">
        <v>323</v>
      </c>
      <c r="E21" s="266" t="s">
        <v>99</v>
      </c>
      <c r="F21" s="266"/>
      <c r="G21" s="266" t="s">
        <v>330</v>
      </c>
      <c r="H21" s="70">
        <v>2.2000000000000002</v>
      </c>
      <c r="I21" s="70" t="s">
        <v>5</v>
      </c>
      <c r="J21" s="266"/>
      <c r="K21" s="71" t="str">
        <f t="shared" ca="1" si="2"/>
        <v>X</v>
      </c>
      <c r="L21" s="70" t="str">
        <f t="shared" si="1"/>
        <v/>
      </c>
      <c r="M21" s="70" t="str">
        <f>IF(COUNTIFS('[1]Enhancements Mapped to Sprints'!$B:$B,_xlfn.NUMBERVALUE(SUBSTITUTE('[1]Enhancements-E5082 E5152'!M$5,"Sprint ","")),'[1]Enhancements Mapped to Sprints'!$C:$C,'[1]Enhancements-E5082 E5152'!$B19)=0,"","X")</f>
        <v/>
      </c>
      <c r="N21" s="70" t="str">
        <f>IF(COUNTIFS('[1]Enhancements Mapped to Sprints'!$B:$B,_xlfn.NUMBERVALUE(SUBSTITUTE('[1]Enhancements-E5082 E5152'!N$5,"Sprint ","")),'[1]Enhancements Mapped to Sprints'!$C:$C,'[1]Enhancements-E5082 E5152'!$B19)=0,"","X")</f>
        <v/>
      </c>
      <c r="O21" s="70" t="s">
        <v>308</v>
      </c>
      <c r="P21" s="70" t="str">
        <f>IF(COUNTIFS('[1]Enhancements Mapped to Sprints'!$B:$B,_xlfn.NUMBERVALUE(SUBSTITUTE('[1]Enhancements-E5082 E5152'!P$5,"Sprint ","")),'[1]Enhancements Mapped to Sprints'!$C:$C,'[1]Enhancements-E5082 E5152'!$B19)=0,"","X")</f>
        <v/>
      </c>
      <c r="Q21" s="70" t="str">
        <f>IF(COUNTIFS('[1]Enhancements Mapped to Sprints'!$B:$B,_xlfn.NUMBERVALUE(SUBSTITUTE('[1]Enhancements-E5082 E5152'!Q$5,"Sprint ","")),'[1]Enhancements Mapped to Sprints'!$C:$C,'[1]Enhancements-E5082 E5152'!$B19)=0,"","X")</f>
        <v/>
      </c>
      <c r="R21" s="70" t="str">
        <f>IF(COUNTIFS('[1]Enhancements Mapped to Sprints'!$B:$B,_xlfn.NUMBERVALUE(SUBSTITUTE('[1]Enhancements-E5082 E5152'!R$5,"Sprint ","")),'[1]Enhancements Mapped to Sprints'!$C:$C,'[1]Enhancements-E5082 E5152'!$B19)=0,"","X")</f>
        <v/>
      </c>
      <c r="S21" s="70" t="str">
        <f>IF(COUNTIFS('[1]Enhancements Mapped to Sprints'!$B:$B,_xlfn.NUMBERVALUE(SUBSTITUTE('[1]Enhancements-E5082 E5152'!S$5,"Sprint ","")),'[1]Enhancements Mapped to Sprints'!$C:$C,'[1]Enhancements-E5082 E5152'!$B19)=0,"","X")</f>
        <v/>
      </c>
      <c r="T21" s="70" t="str">
        <f>IF(COUNTIFS('[1]Enhancements Mapped to Sprints'!$B:$B,_xlfn.NUMBERVALUE(SUBSTITUTE('[1]Enhancements-E5082 E5152'!T$5,"Sprint ","")),'[1]Enhancements Mapped to Sprints'!$C:$C,'[1]Enhancements-E5082 E5152'!$B19)=0,"","X")</f>
        <v/>
      </c>
      <c r="U21" s="70" t="str">
        <f>IF(COUNTIFS('[1]Enhancements Mapped to Sprints'!$B:$B,_xlfn.NUMBERVALUE(SUBSTITUTE('[1]Enhancements-E5082 E5152'!U$5,"Sprint ","")),'[1]Enhancements Mapped to Sprints'!$C:$C,'[1]Enhancements-E5082 E5152'!$B19)=0,"","X")</f>
        <v/>
      </c>
      <c r="V21" s="70" t="str">
        <f>IF(COUNTIFS('[1]Enhancements Mapped to Sprints'!$B:$B,_xlfn.NUMBERVALUE(SUBSTITUTE('[1]Enhancements-E5082 E5152'!V$5,"Sprint ","")),'[1]Enhancements Mapped to Sprints'!$C:$C,'[1]Enhancements-E5082 E5152'!$B19)=0,"","X")</f>
        <v/>
      </c>
      <c r="W21" s="70" t="str">
        <f>IF(COUNTIFS('[1]Enhancements Mapped to Sprints'!$B:$B,_xlfn.NUMBERVALUE(SUBSTITUTE('[1]Enhancements-E5082 E5152'!W$5,"Sprint ","")),'[1]Enhancements Mapped to Sprints'!$C:$C,'[1]Enhancements-E5082 E5152'!$B19)=0,"","X")</f>
        <v/>
      </c>
      <c r="X21" s="70" t="str">
        <f>IF(COUNTIFS('[1]Enhancements Mapped to Sprints'!$B:$B,_xlfn.NUMBERVALUE(SUBSTITUTE('[1]Enhancements-E5082 E5152'!X$5,"Sprint ","")),'[1]Enhancements Mapped to Sprints'!$C:$C,'[1]Enhancements-E5082 E5152'!$B19)=0,"","X")</f>
        <v/>
      </c>
    </row>
    <row r="22" spans="1:24" s="14" customFormat="1" ht="87">
      <c r="A22" s="11" t="s">
        <v>453</v>
      </c>
      <c r="B22" s="11">
        <v>17</v>
      </c>
      <c r="C22" s="11">
        <v>2</v>
      </c>
      <c r="D22" s="10" t="s">
        <v>331</v>
      </c>
      <c r="E22" s="266" t="s">
        <v>111</v>
      </c>
      <c r="F22" s="266" t="s">
        <v>332</v>
      </c>
      <c r="G22" s="266" t="s">
        <v>333</v>
      </c>
      <c r="H22" s="70">
        <v>2.2000000000000002</v>
      </c>
      <c r="I22" s="70" t="s">
        <v>5</v>
      </c>
      <c r="J22" s="266"/>
      <c r="K22" s="71" t="str">
        <f t="shared" ca="1" si="2"/>
        <v>X</v>
      </c>
      <c r="L22" s="70" t="str">
        <f t="shared" si="1"/>
        <v/>
      </c>
      <c r="M22" s="70" t="str">
        <f>IF(COUNTIFS('[1]Enhancements Mapped to Sprints'!$B:$B,_xlfn.NUMBERVALUE(SUBSTITUTE('[1]Enhancements-E5082 E5152'!M$5,"Sprint ","")),'[1]Enhancements Mapped to Sprints'!$C:$C,'[1]Enhancements-E5082 E5152'!$B20)=0,"","X")</f>
        <v/>
      </c>
      <c r="N22" s="70" t="str">
        <f>IF(COUNTIFS('[1]Enhancements Mapped to Sprints'!$B:$B,_xlfn.NUMBERVALUE(SUBSTITUTE('[1]Enhancements-E5082 E5152'!N$5,"Sprint ","")),'[1]Enhancements Mapped to Sprints'!$C:$C,'[1]Enhancements-E5082 E5152'!$B20)=0,"","X")</f>
        <v/>
      </c>
      <c r="O22" s="70"/>
      <c r="P22" s="70" t="str">
        <f>IF(COUNTIFS('[1]Enhancements Mapped to Sprints'!$B:$B,_xlfn.NUMBERVALUE(SUBSTITUTE('[1]Enhancements-E5082 E5152'!P$5,"Sprint ","")),'[1]Enhancements Mapped to Sprints'!$C:$C,'[1]Enhancements-E5082 E5152'!$B20)=0,"","X")</f>
        <v/>
      </c>
      <c r="Q22" s="70" t="str">
        <f>IF(COUNTIFS('[1]Enhancements Mapped to Sprints'!$B:$B,_xlfn.NUMBERVALUE(SUBSTITUTE('[1]Enhancements-E5082 E5152'!Q$5,"Sprint ","")),'[1]Enhancements Mapped to Sprints'!$C:$C,'[1]Enhancements-E5082 E5152'!$B20)=0,"","X")</f>
        <v/>
      </c>
      <c r="R22" s="70" t="s">
        <v>308</v>
      </c>
      <c r="S22" s="70" t="str">
        <f>IF(COUNTIFS('[1]Enhancements Mapped to Sprints'!$B:$B,_xlfn.NUMBERVALUE(SUBSTITUTE('[1]Enhancements-E5082 E5152'!S$5,"Sprint ","")),'[1]Enhancements Mapped to Sprints'!$C:$C,'[1]Enhancements-E5082 E5152'!$B20)=0,"","X")</f>
        <v/>
      </c>
      <c r="T22" s="70" t="str">
        <f>IF(COUNTIFS('[1]Enhancements Mapped to Sprints'!$B:$B,_xlfn.NUMBERVALUE(SUBSTITUTE('[1]Enhancements-E5082 E5152'!T$5,"Sprint ","")),'[1]Enhancements Mapped to Sprints'!$C:$C,'[1]Enhancements-E5082 E5152'!$B20)=0,"","X")</f>
        <v/>
      </c>
      <c r="U22" s="70" t="str">
        <f>IF(COUNTIFS('[1]Enhancements Mapped to Sprints'!$B:$B,_xlfn.NUMBERVALUE(SUBSTITUTE('[1]Enhancements-E5082 E5152'!U$5,"Sprint ","")),'[1]Enhancements Mapped to Sprints'!$C:$C,'[1]Enhancements-E5082 E5152'!$B20)=0,"","X")</f>
        <v/>
      </c>
      <c r="V22" s="70" t="str">
        <f>IF(COUNTIFS('[1]Enhancements Mapped to Sprints'!$B:$B,_xlfn.NUMBERVALUE(SUBSTITUTE('[1]Enhancements-E5082 E5152'!V$5,"Sprint ","")),'[1]Enhancements Mapped to Sprints'!$C:$C,'[1]Enhancements-E5082 E5152'!$B20)=0,"","X")</f>
        <v/>
      </c>
      <c r="W22" s="70" t="str">
        <f>IF(COUNTIFS('[1]Enhancements Mapped to Sprints'!$B:$B,_xlfn.NUMBERVALUE(SUBSTITUTE('[1]Enhancements-E5082 E5152'!W$5,"Sprint ","")),'[1]Enhancements Mapped to Sprints'!$C:$C,'[1]Enhancements-E5082 E5152'!$B20)=0,"","X")</f>
        <v/>
      </c>
      <c r="X22" s="70" t="str">
        <f>IF(COUNTIFS('[1]Enhancements Mapped to Sprints'!$B:$B,_xlfn.NUMBERVALUE(SUBSTITUTE('[1]Enhancements-E5082 E5152'!X$5,"Sprint ","")),'[1]Enhancements Mapped to Sprints'!$C:$C,'[1]Enhancements-E5082 E5152'!$B20)=0,"","X")</f>
        <v/>
      </c>
    </row>
    <row r="23" spans="1:24" s="14" customFormat="1" ht="94" customHeight="1">
      <c r="A23" s="11" t="s">
        <v>453</v>
      </c>
      <c r="B23" s="11">
        <v>18</v>
      </c>
      <c r="C23" s="11">
        <v>2</v>
      </c>
      <c r="D23" s="10" t="s">
        <v>331</v>
      </c>
      <c r="E23" s="266" t="s">
        <v>112</v>
      </c>
      <c r="F23" s="266"/>
      <c r="G23" s="10" t="s">
        <v>334</v>
      </c>
      <c r="H23" s="70">
        <v>2.2000000000000002</v>
      </c>
      <c r="I23" s="70" t="s">
        <v>5</v>
      </c>
      <c r="J23" s="266"/>
      <c r="K23" s="71" t="str">
        <f t="shared" ca="1" si="2"/>
        <v>X</v>
      </c>
      <c r="L23" s="70" t="str">
        <f t="shared" si="1"/>
        <v/>
      </c>
      <c r="M23" s="11" t="str">
        <f>IF(COUNTIFS('[1]Enhancements Mapped to Sprints'!$B:$B,_xlfn.NUMBERVALUE(SUBSTITUTE('[1]Enhancements-E5082 E5152'!M$5,"Sprint ","")),'[1]Enhancements Mapped to Sprints'!$C:$C,'[1]Enhancements-E5082 E5152'!$B21)=0,"","X")</f>
        <v/>
      </c>
      <c r="N23" s="11" t="str">
        <f>IF(COUNTIFS('[1]Enhancements Mapped to Sprints'!$B:$B,_xlfn.NUMBERVALUE(SUBSTITUTE('[1]Enhancements-E5082 E5152'!N$5,"Sprint ","")),'[1]Enhancements Mapped to Sprints'!$C:$C,'[1]Enhancements-E5082 E5152'!$B21)=0,"","X")</f>
        <v/>
      </c>
      <c r="O23" s="11"/>
      <c r="P23" s="11" t="str">
        <f>IF(COUNTIFS('[1]Enhancements Mapped to Sprints'!$B:$B,_xlfn.NUMBERVALUE(SUBSTITUTE('[1]Enhancements-E5082 E5152'!P$5,"Sprint ","")),'[1]Enhancements Mapped to Sprints'!$C:$C,'[1]Enhancements-E5082 E5152'!$B21)=0,"","X")</f>
        <v/>
      </c>
      <c r="Q23" s="11" t="str">
        <f>IF(COUNTIFS('[1]Enhancements Mapped to Sprints'!$B:$B,_xlfn.NUMBERVALUE(SUBSTITUTE('[1]Enhancements-E5082 E5152'!Q$5,"Sprint ","")),'[1]Enhancements Mapped to Sprints'!$C:$C,'[1]Enhancements-E5082 E5152'!$B21)=0,"","X")</f>
        <v/>
      </c>
      <c r="R23" s="11" t="s">
        <v>308</v>
      </c>
      <c r="S23" s="11" t="str">
        <f>IF(COUNTIFS('[1]Enhancements Mapped to Sprints'!$B:$B,_xlfn.NUMBERVALUE(SUBSTITUTE('[1]Enhancements-E5082 E5152'!S$5,"Sprint ","")),'[1]Enhancements Mapped to Sprints'!$C:$C,'[1]Enhancements-E5082 E5152'!$B21)=0,"","X")</f>
        <v/>
      </c>
      <c r="T23" s="11" t="str">
        <f>IF(COUNTIFS('[1]Enhancements Mapped to Sprints'!$B:$B,_xlfn.NUMBERVALUE(SUBSTITUTE('[1]Enhancements-E5082 E5152'!T$5,"Sprint ","")),'[1]Enhancements Mapped to Sprints'!$C:$C,'[1]Enhancements-E5082 E5152'!$B21)=0,"","X")</f>
        <v/>
      </c>
      <c r="U23" s="11" t="str">
        <f>IF(COUNTIFS('[1]Enhancements Mapped to Sprints'!$B:$B,_xlfn.NUMBERVALUE(SUBSTITUTE('[1]Enhancements-E5082 E5152'!U$5,"Sprint ","")),'[1]Enhancements Mapped to Sprints'!$C:$C,'[1]Enhancements-E5082 E5152'!$B21)=0,"","X")</f>
        <v/>
      </c>
      <c r="V23" s="11" t="str">
        <f>IF(COUNTIFS('[1]Enhancements Mapped to Sprints'!$B:$B,_xlfn.NUMBERVALUE(SUBSTITUTE('[1]Enhancements-E5082 E5152'!V$5,"Sprint ","")),'[1]Enhancements Mapped to Sprints'!$C:$C,'[1]Enhancements-E5082 E5152'!$B21)=0,"","X")</f>
        <v/>
      </c>
      <c r="W23" s="11" t="str">
        <f>IF(COUNTIFS('[1]Enhancements Mapped to Sprints'!$B:$B,_xlfn.NUMBERVALUE(SUBSTITUTE('[1]Enhancements-E5082 E5152'!W$5,"Sprint ","")),'[1]Enhancements Mapped to Sprints'!$C:$C,'[1]Enhancements-E5082 E5152'!$B21)=0,"","X")</f>
        <v/>
      </c>
      <c r="X23" s="11" t="str">
        <f>IF(COUNTIFS('[1]Enhancements Mapped to Sprints'!$B:$B,_xlfn.NUMBERVALUE(SUBSTITUTE('[1]Enhancements-E5082 E5152'!X$5,"Sprint ","")),'[1]Enhancements Mapped to Sprints'!$C:$C,'[1]Enhancements-E5082 E5152'!$B21)=0,"","X")</f>
        <v/>
      </c>
    </row>
    <row r="24" spans="1:24" s="14" customFormat="1" ht="157" customHeight="1">
      <c r="A24" s="11" t="s">
        <v>453</v>
      </c>
      <c r="B24" s="11">
        <v>19</v>
      </c>
      <c r="C24" s="11">
        <v>2</v>
      </c>
      <c r="D24" s="10" t="s">
        <v>331</v>
      </c>
      <c r="E24" s="266" t="s">
        <v>335</v>
      </c>
      <c r="F24" s="266" t="s">
        <v>321</v>
      </c>
      <c r="G24" s="10" t="s">
        <v>336</v>
      </c>
      <c r="H24" s="70">
        <v>2.2000000000000002</v>
      </c>
      <c r="I24" s="70" t="s">
        <v>5</v>
      </c>
      <c r="J24" s="266"/>
      <c r="K24" s="71" t="str">
        <f t="shared" ca="1" si="2"/>
        <v>X</v>
      </c>
      <c r="L24" s="70" t="str">
        <f t="shared" si="1"/>
        <v/>
      </c>
      <c r="M24" s="11" t="str">
        <f>IF(COUNTIFS('[1]Enhancements Mapped to Sprints'!$B:$B,_xlfn.NUMBERVALUE(SUBSTITUTE('[1]Enhancements-E5082 E5152'!M$5,"Sprint ","")),'[1]Enhancements Mapped to Sprints'!$C:$C,'[1]Enhancements-E5082 E5152'!$B22)=0,"","X")</f>
        <v/>
      </c>
      <c r="N24" s="11" t="str">
        <f>IF(COUNTIFS('[1]Enhancements Mapped to Sprints'!$B:$B,_xlfn.NUMBERVALUE(SUBSTITUTE('[1]Enhancements-E5082 E5152'!N$5,"Sprint ","")),'[1]Enhancements Mapped to Sprints'!$C:$C,'[1]Enhancements-E5082 E5152'!$B22)=0,"","X")</f>
        <v/>
      </c>
      <c r="O24" s="11" t="str">
        <f>IF(COUNTIFS('[1]Enhancements Mapped to Sprints'!$B:$B,_xlfn.NUMBERVALUE(SUBSTITUTE('[1]Enhancements-E5082 E5152'!O$5,"Sprint ","")),'[1]Enhancements Mapped to Sprints'!$C:$C,'[1]Enhancements-E5082 E5152'!$B22)=0,"","X")</f>
        <v/>
      </c>
      <c r="P24" s="11" t="str">
        <f>IF(COUNTIFS('[1]Enhancements Mapped to Sprints'!$B:$B,_xlfn.NUMBERVALUE(SUBSTITUTE('[1]Enhancements-E5082 E5152'!P$5,"Sprint ","")),'[1]Enhancements Mapped to Sprints'!$C:$C,'[1]Enhancements-E5082 E5152'!$B22)=0,"","X")</f>
        <v/>
      </c>
      <c r="Q24" s="11" t="str">
        <f>IF(COUNTIFS('[1]Enhancements Mapped to Sprints'!$B:$B,_xlfn.NUMBERVALUE(SUBSTITUTE('[1]Enhancements-E5082 E5152'!Q$5,"Sprint ","")),'[1]Enhancements Mapped to Sprints'!$C:$C,'[1]Enhancements-E5082 E5152'!$B22)=0,"","X")</f>
        <v/>
      </c>
      <c r="R24" s="11" t="str">
        <f>IF(COUNTIFS('[1]Enhancements Mapped to Sprints'!$B:$B,_xlfn.NUMBERVALUE(SUBSTITUTE('[1]Enhancements-E5082 E5152'!R$5,"Sprint ","")),'[1]Enhancements Mapped to Sprints'!$C:$C,'[1]Enhancements-E5082 E5152'!$B22)=0,"","X")</f>
        <v>X</v>
      </c>
      <c r="S24" s="11" t="str">
        <f>IF(COUNTIFS('[1]Enhancements Mapped to Sprints'!$B:$B,_xlfn.NUMBERVALUE(SUBSTITUTE('[1]Enhancements-E5082 E5152'!S$5,"Sprint ","")),'[1]Enhancements Mapped to Sprints'!$C:$C,'[1]Enhancements-E5082 E5152'!$B22)=0,"","X")</f>
        <v/>
      </c>
      <c r="T24" s="11" t="str">
        <f>IF(COUNTIFS('[1]Enhancements Mapped to Sprints'!$B:$B,_xlfn.NUMBERVALUE(SUBSTITUTE('[1]Enhancements-E5082 E5152'!T$5,"Sprint ","")),'[1]Enhancements Mapped to Sprints'!$C:$C,'[1]Enhancements-E5082 E5152'!$B22)=0,"","X")</f>
        <v/>
      </c>
      <c r="U24" s="11" t="str">
        <f>IF(COUNTIFS('[1]Enhancements Mapped to Sprints'!$B:$B,_xlfn.NUMBERVALUE(SUBSTITUTE('[1]Enhancements-E5082 E5152'!U$5,"Sprint ","")),'[1]Enhancements Mapped to Sprints'!$C:$C,'[1]Enhancements-E5082 E5152'!$B22)=0,"","X")</f>
        <v/>
      </c>
      <c r="V24" s="11" t="str">
        <f>IF(COUNTIFS('[1]Enhancements Mapped to Sprints'!$B:$B,_xlfn.NUMBERVALUE(SUBSTITUTE('[1]Enhancements-E5082 E5152'!V$5,"Sprint ","")),'[1]Enhancements Mapped to Sprints'!$C:$C,'[1]Enhancements-E5082 E5152'!$B22)=0,"","X")</f>
        <v/>
      </c>
      <c r="W24" s="11" t="str">
        <f>IF(COUNTIFS('[1]Enhancements Mapped to Sprints'!$B:$B,_xlfn.NUMBERVALUE(SUBSTITUTE('[1]Enhancements-E5082 E5152'!W$5,"Sprint ","")),'[1]Enhancements Mapped to Sprints'!$C:$C,'[1]Enhancements-E5082 E5152'!$B22)=0,"","X")</f>
        <v/>
      </c>
      <c r="X24" s="11" t="str">
        <f>IF(COUNTIFS('[1]Enhancements Mapped to Sprints'!$B:$B,_xlfn.NUMBERVALUE(SUBSTITUTE('[1]Enhancements-E5082 E5152'!X$5,"Sprint ","")),'[1]Enhancements Mapped to Sprints'!$C:$C,'[1]Enhancements-E5082 E5152'!$B22)=0,"","X")</f>
        <v/>
      </c>
    </row>
    <row r="25" spans="1:24" s="14" customFormat="1" ht="64.5" customHeight="1">
      <c r="A25" s="11" t="s">
        <v>453</v>
      </c>
      <c r="B25" s="11">
        <v>20</v>
      </c>
      <c r="C25" s="11">
        <v>2</v>
      </c>
      <c r="D25" s="10" t="s">
        <v>306</v>
      </c>
      <c r="E25" s="266" t="s">
        <v>115</v>
      </c>
      <c r="F25" s="266"/>
      <c r="G25" s="266" t="s">
        <v>337</v>
      </c>
      <c r="H25" s="70">
        <v>2.2000000000000002</v>
      </c>
      <c r="I25" s="70" t="s">
        <v>5</v>
      </c>
      <c r="J25" s="266"/>
      <c r="K25" s="71" t="str">
        <f t="shared" ca="1" si="2"/>
        <v>X</v>
      </c>
      <c r="L25" s="70" t="str">
        <f t="shared" si="1"/>
        <v/>
      </c>
      <c r="M25" s="70" t="str">
        <f>IF(COUNTIFS('[1]Enhancements Mapped to Sprints'!$B:$B,_xlfn.NUMBERVALUE(SUBSTITUTE('[1]Enhancements-E5082 E5152'!M$5,"Sprint ","")),'[1]Enhancements Mapped to Sprints'!$C:$C,'[1]Enhancements-E5082 E5152'!$B23)=0,"","X")</f>
        <v/>
      </c>
      <c r="N25" s="70" t="str">
        <f>IF(COUNTIFS('[1]Enhancements Mapped to Sprints'!$B:$B,_xlfn.NUMBERVALUE(SUBSTITUTE('[1]Enhancements-E5082 E5152'!N$5,"Sprint ","")),'[1]Enhancements Mapped to Sprints'!$C:$C,'[1]Enhancements-E5082 E5152'!$B23)=0,"","X")</f>
        <v/>
      </c>
      <c r="O25" s="70" t="str">
        <f>IF(COUNTIFS('[1]Enhancements Mapped to Sprints'!$B:$B,_xlfn.NUMBERVALUE(SUBSTITUTE('[1]Enhancements-E5082 E5152'!O$5,"Sprint ","")),'[1]Enhancements Mapped to Sprints'!$C:$C,'[1]Enhancements-E5082 E5152'!$B23)=0,"","X")</f>
        <v/>
      </c>
      <c r="P25" s="70" t="str">
        <f>IF(COUNTIFS('[1]Enhancements Mapped to Sprints'!$B:$B,_xlfn.NUMBERVALUE(SUBSTITUTE('[1]Enhancements-E5082 E5152'!P$5,"Sprint ","")),'[1]Enhancements Mapped to Sprints'!$C:$C,'[1]Enhancements-E5082 E5152'!$B23)=0,"","X")</f>
        <v/>
      </c>
      <c r="Q25" s="70" t="str">
        <f>IF(COUNTIFS('[1]Enhancements Mapped to Sprints'!$B:$B,_xlfn.NUMBERVALUE(SUBSTITUTE('[1]Enhancements-E5082 E5152'!Q$5,"Sprint ","")),'[1]Enhancements Mapped to Sprints'!$C:$C,'[1]Enhancements-E5082 E5152'!$B23)=0,"","X")</f>
        <v/>
      </c>
      <c r="R25" s="70"/>
      <c r="S25" s="70" t="s">
        <v>308</v>
      </c>
      <c r="T25" s="70" t="str">
        <f>IF(COUNTIFS('[1]Enhancements Mapped to Sprints'!$B:$B,_xlfn.NUMBERVALUE(SUBSTITUTE('[1]Enhancements-E5082 E5152'!T$5,"Sprint ","")),'[1]Enhancements Mapped to Sprints'!$C:$C,'[1]Enhancements-E5082 E5152'!$B23)=0,"","X")</f>
        <v/>
      </c>
      <c r="U25" s="70" t="str">
        <f>IF(COUNTIFS('[1]Enhancements Mapped to Sprints'!$B:$B,_xlfn.NUMBERVALUE(SUBSTITUTE('[1]Enhancements-E5082 E5152'!U$5,"Sprint ","")),'[1]Enhancements Mapped to Sprints'!$C:$C,'[1]Enhancements-E5082 E5152'!$B23)=0,"","X")</f>
        <v/>
      </c>
      <c r="V25" s="70" t="str">
        <f>IF(COUNTIFS('[1]Enhancements Mapped to Sprints'!$B:$B,_xlfn.NUMBERVALUE(SUBSTITUTE('[1]Enhancements-E5082 E5152'!V$5,"Sprint ","")),'[1]Enhancements Mapped to Sprints'!$C:$C,'[1]Enhancements-E5082 E5152'!$B23)=0,"","X")</f>
        <v/>
      </c>
      <c r="W25" s="70" t="str">
        <f>IF(COUNTIFS('[1]Enhancements Mapped to Sprints'!$B:$B,_xlfn.NUMBERVALUE(SUBSTITUTE('[1]Enhancements-E5082 E5152'!W$5,"Sprint ","")),'[1]Enhancements Mapped to Sprints'!$C:$C,'[1]Enhancements-E5082 E5152'!$B23)=0,"","X")</f>
        <v/>
      </c>
      <c r="X25" s="70" t="str">
        <f>IF(COUNTIFS('[1]Enhancements Mapped to Sprints'!$B:$B,_xlfn.NUMBERVALUE(SUBSTITUTE('[1]Enhancements-E5082 E5152'!X$5,"Sprint ","")),'[1]Enhancements Mapped to Sprints'!$C:$C,'[1]Enhancements-E5082 E5152'!$B23)=0,"","X")</f>
        <v/>
      </c>
    </row>
    <row r="26" spans="1:24" s="14" customFormat="1" ht="66" customHeight="1">
      <c r="A26" s="11" t="s">
        <v>453</v>
      </c>
      <c r="B26" s="11">
        <v>21</v>
      </c>
      <c r="C26" s="11">
        <v>2</v>
      </c>
      <c r="D26" s="10" t="s">
        <v>338</v>
      </c>
      <c r="E26" s="266" t="s">
        <v>110</v>
      </c>
      <c r="F26" s="266"/>
      <c r="G26" s="266" t="s">
        <v>339</v>
      </c>
      <c r="H26" s="70">
        <v>2.2000000000000002</v>
      </c>
      <c r="I26" s="70" t="s">
        <v>5</v>
      </c>
      <c r="J26" s="266"/>
      <c r="K26" s="71" t="str">
        <f t="shared" ca="1" si="2"/>
        <v>X</v>
      </c>
      <c r="L26" s="70" t="str">
        <f t="shared" si="1"/>
        <v/>
      </c>
      <c r="M26" s="70" t="str">
        <f>IF(COUNTIFS('[1]Enhancements Mapped to Sprints'!$B:$B,_xlfn.NUMBERVALUE(SUBSTITUTE('[1]Enhancements-E5082 E5152'!M$5,"Sprint ","")),'[1]Enhancements Mapped to Sprints'!$C:$C,'[1]Enhancements-E5082 E5152'!$B24)=0,"","X")</f>
        <v/>
      </c>
      <c r="N26" s="70" t="str">
        <f>IF(COUNTIFS('[1]Enhancements Mapped to Sprints'!$B:$B,_xlfn.NUMBERVALUE(SUBSTITUTE('[1]Enhancements-E5082 E5152'!N$5,"Sprint ","")),'[1]Enhancements Mapped to Sprints'!$C:$C,'[1]Enhancements-E5082 E5152'!$B24)=0,"","X")</f>
        <v/>
      </c>
      <c r="O26" s="70" t="str">
        <f>IF(COUNTIFS('[1]Enhancements Mapped to Sprints'!$B:$B,_xlfn.NUMBERVALUE(SUBSTITUTE('[1]Enhancements-E5082 E5152'!O$5,"Sprint ","")),'[1]Enhancements Mapped to Sprints'!$C:$C,'[1]Enhancements-E5082 E5152'!$B24)=0,"","X")</f>
        <v/>
      </c>
      <c r="P26" s="70" t="str">
        <f>IF(COUNTIFS('[1]Enhancements Mapped to Sprints'!$B:$B,_xlfn.NUMBERVALUE(SUBSTITUTE('[1]Enhancements-E5082 E5152'!P$5,"Sprint ","")),'[1]Enhancements Mapped to Sprints'!$C:$C,'[1]Enhancements-E5082 E5152'!$B24)=0,"","X")</f>
        <v/>
      </c>
      <c r="Q26" s="70" t="s">
        <v>308</v>
      </c>
      <c r="R26" s="70"/>
      <c r="S26" s="70" t="str">
        <f>IF(COUNTIFS('[1]Enhancements Mapped to Sprints'!$B:$B,_xlfn.NUMBERVALUE(SUBSTITUTE('[1]Enhancements-E5082 E5152'!S$5,"Sprint ","")),'[1]Enhancements Mapped to Sprints'!$C:$C,'[1]Enhancements-E5082 E5152'!$B24)=0,"","X")</f>
        <v/>
      </c>
      <c r="T26" s="70" t="str">
        <f>IF(COUNTIFS('[1]Enhancements Mapped to Sprints'!$B:$B,_xlfn.NUMBERVALUE(SUBSTITUTE('[1]Enhancements-E5082 E5152'!T$5,"Sprint ","")),'[1]Enhancements Mapped to Sprints'!$C:$C,'[1]Enhancements-E5082 E5152'!$B24)=0,"","X")</f>
        <v/>
      </c>
      <c r="U26" s="70" t="str">
        <f>IF(COUNTIFS('[1]Enhancements Mapped to Sprints'!$B:$B,_xlfn.NUMBERVALUE(SUBSTITUTE('[1]Enhancements-E5082 E5152'!U$5,"Sprint ","")),'[1]Enhancements Mapped to Sprints'!$C:$C,'[1]Enhancements-E5082 E5152'!$B24)=0,"","X")</f>
        <v/>
      </c>
      <c r="V26" s="70" t="str">
        <f>IF(COUNTIFS('[1]Enhancements Mapped to Sprints'!$B:$B,_xlfn.NUMBERVALUE(SUBSTITUTE('[1]Enhancements-E5082 E5152'!V$5,"Sprint ","")),'[1]Enhancements Mapped to Sprints'!$C:$C,'[1]Enhancements-E5082 E5152'!$B24)=0,"","X")</f>
        <v/>
      </c>
      <c r="W26" s="70" t="str">
        <f>IF(COUNTIFS('[1]Enhancements Mapped to Sprints'!$B:$B,_xlfn.NUMBERVALUE(SUBSTITUTE('[1]Enhancements-E5082 E5152'!W$5,"Sprint ","")),'[1]Enhancements Mapped to Sprints'!$C:$C,'[1]Enhancements-E5082 E5152'!$B24)=0,"","X")</f>
        <v/>
      </c>
      <c r="X26" s="70" t="str">
        <f>IF(COUNTIFS('[1]Enhancements Mapped to Sprints'!$B:$B,_xlfn.NUMBERVALUE(SUBSTITUTE('[1]Enhancements-E5082 E5152'!X$5,"Sprint ","")),'[1]Enhancements Mapped to Sprints'!$C:$C,'[1]Enhancements-E5082 E5152'!$B24)=0,"","X")</f>
        <v/>
      </c>
    </row>
    <row r="27" spans="1:24" s="14" customFormat="1" ht="52" customHeight="1">
      <c r="A27" s="11" t="s">
        <v>454</v>
      </c>
      <c r="B27" s="11">
        <v>22</v>
      </c>
      <c r="C27" s="11">
        <v>2</v>
      </c>
      <c r="D27" s="10" t="s">
        <v>340</v>
      </c>
      <c r="E27" s="266" t="s">
        <v>341</v>
      </c>
      <c r="F27" s="266"/>
      <c r="G27" s="266" t="s">
        <v>342</v>
      </c>
      <c r="H27" s="70">
        <v>2.4</v>
      </c>
      <c r="I27" s="70"/>
      <c r="J27" s="266"/>
      <c r="K27" s="71" t="str">
        <f t="shared" ca="1" si="2"/>
        <v/>
      </c>
      <c r="L27" s="70" t="str">
        <f t="shared" si="1"/>
        <v>X</v>
      </c>
      <c r="M27" s="70" t="str">
        <f>IF(COUNTIFS('[1]Enhancements Mapped to Sprints'!$B:$B,_xlfn.NUMBERVALUE(SUBSTITUTE('[1]Enhancements-E5082 E5152'!M$5,"Sprint ","")),'[1]Enhancements Mapped to Sprints'!$C:$C,'[1]Enhancements-E5082 E5152'!$B25)=0,"","X")</f>
        <v/>
      </c>
      <c r="N27" s="70" t="str">
        <f>IF(COUNTIFS('[1]Enhancements Mapped to Sprints'!$B:$B,_xlfn.NUMBERVALUE(SUBSTITUTE('[1]Enhancements-E5082 E5152'!N$5,"Sprint ","")),'[1]Enhancements Mapped to Sprints'!$C:$C,'[1]Enhancements-E5082 E5152'!$B25)=0,"","X")</f>
        <v/>
      </c>
      <c r="O27" s="70" t="str">
        <f>IF(COUNTIFS('[1]Enhancements Mapped to Sprints'!$B:$B,_xlfn.NUMBERVALUE(SUBSTITUTE('[1]Enhancements-E5082 E5152'!O$5,"Sprint ","")),'[1]Enhancements Mapped to Sprints'!$C:$C,'[1]Enhancements-E5082 E5152'!$B25)=0,"","X")</f>
        <v/>
      </c>
      <c r="P27" s="70" t="str">
        <f>IF(COUNTIFS('[1]Enhancements Mapped to Sprints'!$B:$B,_xlfn.NUMBERVALUE(SUBSTITUTE('[1]Enhancements-E5082 E5152'!P$5,"Sprint ","")),'[1]Enhancements Mapped to Sprints'!$C:$C,'[1]Enhancements-E5082 E5152'!$B25)=0,"","X")</f>
        <v/>
      </c>
      <c r="Q27" s="70" t="str">
        <f>IF(COUNTIFS('[1]Enhancements Mapped to Sprints'!$B:$B,_xlfn.NUMBERVALUE(SUBSTITUTE('[1]Enhancements-E5082 E5152'!Q$5,"Sprint ","")),'[1]Enhancements Mapped to Sprints'!$C:$C,'[1]Enhancements-E5082 E5152'!$B25)=0,"","X")</f>
        <v/>
      </c>
      <c r="R27" s="70" t="str">
        <f>IF(COUNTIFS('[1]Enhancements Mapped to Sprints'!$B:$B,_xlfn.NUMBERVALUE(SUBSTITUTE('[1]Enhancements-E5082 E5152'!R$5,"Sprint ","")),'[1]Enhancements Mapped to Sprints'!$C:$C,'[1]Enhancements-E5082 E5152'!$B25)=0,"","X")</f>
        <v/>
      </c>
      <c r="S27" s="70"/>
      <c r="T27" s="70" t="str">
        <f>IF(COUNTIFS('[1]Enhancements Mapped to Sprints'!$B:$B,_xlfn.NUMBERVALUE(SUBSTITUTE('[1]Enhancements-E5082 E5152'!T$5,"Sprint ","")),'[1]Enhancements Mapped to Sprints'!$C:$C,'[1]Enhancements-E5082 E5152'!$B25)=0,"","X")</f>
        <v/>
      </c>
      <c r="U27" s="70" t="str">
        <f>IF(COUNTIFS('[1]Enhancements Mapped to Sprints'!$B:$B,_xlfn.NUMBERVALUE(SUBSTITUTE('[1]Enhancements-E5082 E5152'!U$5,"Sprint ","")),'[1]Enhancements Mapped to Sprints'!$C:$C,'[1]Enhancements-E5082 E5152'!$B25)=0,"","X")</f>
        <v/>
      </c>
      <c r="V27" s="70" t="str">
        <f>IF(COUNTIFS('[1]Enhancements Mapped to Sprints'!$B:$B,_xlfn.NUMBERVALUE(SUBSTITUTE('[1]Enhancements-E5082 E5152'!V$5,"Sprint ","")),'[1]Enhancements Mapped to Sprints'!$C:$C,'[1]Enhancements-E5082 E5152'!$B25)=0,"","X")</f>
        <v/>
      </c>
      <c r="W27" s="70" t="str">
        <f>IF(COUNTIFS('[1]Enhancements Mapped to Sprints'!$B:$B,_xlfn.NUMBERVALUE(SUBSTITUTE('[1]Enhancements-E5082 E5152'!W$5,"Sprint ","")),'[1]Enhancements Mapped to Sprints'!$C:$C,'[1]Enhancements-E5082 E5152'!$B25)=0,"","X")</f>
        <v/>
      </c>
      <c r="X27" s="70" t="str">
        <f>IF(COUNTIFS('[1]Enhancements Mapped to Sprints'!$B:$B,_xlfn.NUMBERVALUE(SUBSTITUTE('[1]Enhancements-E5082 E5152'!X$5,"Sprint ","")),'[1]Enhancements Mapped to Sprints'!$C:$C,'[1]Enhancements-E5082 E5152'!$B25)=0,"","X")</f>
        <v/>
      </c>
    </row>
    <row r="28" spans="1:24" s="14" customFormat="1" ht="95.15" customHeight="1">
      <c r="A28" s="11" t="s">
        <v>454</v>
      </c>
      <c r="B28" s="11">
        <v>23</v>
      </c>
      <c r="C28" s="11">
        <v>2</v>
      </c>
      <c r="D28" s="10" t="s">
        <v>340</v>
      </c>
      <c r="E28" s="266" t="s">
        <v>343</v>
      </c>
      <c r="F28" s="266"/>
      <c r="G28" s="266" t="s">
        <v>342</v>
      </c>
      <c r="H28" s="70">
        <v>2.4</v>
      </c>
      <c r="I28" s="70"/>
      <c r="J28" s="266"/>
      <c r="K28" s="71" t="str">
        <f t="shared" ca="1" si="2"/>
        <v/>
      </c>
      <c r="L28" s="70" t="str">
        <f t="shared" si="1"/>
        <v>X</v>
      </c>
      <c r="M28" s="70" t="str">
        <f>IF(COUNTIFS('[1]Enhancements Mapped to Sprints'!$B:$B,_xlfn.NUMBERVALUE(SUBSTITUTE('[1]Enhancements-E5082 E5152'!M$5,"Sprint ","")),'[1]Enhancements Mapped to Sprints'!$C:$C,'[1]Enhancements-E5082 E5152'!$B26)=0,"","X")</f>
        <v/>
      </c>
      <c r="N28" s="70" t="str">
        <f>IF(COUNTIFS('[1]Enhancements Mapped to Sprints'!$B:$B,_xlfn.NUMBERVALUE(SUBSTITUTE('[1]Enhancements-E5082 E5152'!N$5,"Sprint ","")),'[1]Enhancements Mapped to Sprints'!$C:$C,'[1]Enhancements-E5082 E5152'!$B26)=0,"","X")</f>
        <v/>
      </c>
      <c r="O28" s="70" t="str">
        <f>IF(COUNTIFS('[1]Enhancements Mapped to Sprints'!$B:$B,_xlfn.NUMBERVALUE(SUBSTITUTE('[1]Enhancements-E5082 E5152'!O$5,"Sprint ","")),'[1]Enhancements Mapped to Sprints'!$C:$C,'[1]Enhancements-E5082 E5152'!$B26)=0,"","X")</f>
        <v/>
      </c>
      <c r="P28" s="70" t="str">
        <f>IF(COUNTIFS('[1]Enhancements Mapped to Sprints'!$B:$B,_xlfn.NUMBERVALUE(SUBSTITUTE('[1]Enhancements-E5082 E5152'!P$5,"Sprint ","")),'[1]Enhancements Mapped to Sprints'!$C:$C,'[1]Enhancements-E5082 E5152'!$B26)=0,"","X")</f>
        <v/>
      </c>
      <c r="Q28" s="70"/>
      <c r="R28" s="70" t="str">
        <f>IF(COUNTIFS('[1]Enhancements Mapped to Sprints'!$B:$B,_xlfn.NUMBERVALUE(SUBSTITUTE('[1]Enhancements-E5082 E5152'!R$5,"Sprint ","")),'[1]Enhancements Mapped to Sprints'!$C:$C,'[1]Enhancements-E5082 E5152'!$B26)=0,"","X")</f>
        <v/>
      </c>
      <c r="S28" s="70" t="str">
        <f>IF(COUNTIFS('[1]Enhancements Mapped to Sprints'!$B:$B,_xlfn.NUMBERVALUE(SUBSTITUTE('[1]Enhancements-E5082 E5152'!S$5,"Sprint ","")),'[1]Enhancements Mapped to Sprints'!$C:$C,'[1]Enhancements-E5082 E5152'!$B26)=0,"","X")</f>
        <v/>
      </c>
      <c r="T28" s="70" t="str">
        <f>IF(COUNTIFS('[1]Enhancements Mapped to Sprints'!$B:$B,_xlfn.NUMBERVALUE(SUBSTITUTE('[1]Enhancements-E5082 E5152'!T$5,"Sprint ","")),'[1]Enhancements Mapped to Sprints'!$C:$C,'[1]Enhancements-E5082 E5152'!$B26)=0,"","X")</f>
        <v/>
      </c>
      <c r="U28" s="70" t="str">
        <f>IF(COUNTIFS('[1]Enhancements Mapped to Sprints'!$B:$B,_xlfn.NUMBERVALUE(SUBSTITUTE('[1]Enhancements-E5082 E5152'!U$5,"Sprint ","")),'[1]Enhancements Mapped to Sprints'!$C:$C,'[1]Enhancements-E5082 E5152'!$B26)=0,"","X")</f>
        <v/>
      </c>
      <c r="V28" s="70" t="str">
        <f>IF(COUNTIFS('[1]Enhancements Mapped to Sprints'!$B:$B,_xlfn.NUMBERVALUE(SUBSTITUTE('[1]Enhancements-E5082 E5152'!V$5,"Sprint ","")),'[1]Enhancements Mapped to Sprints'!$C:$C,'[1]Enhancements-E5082 E5152'!$B26)=0,"","X")</f>
        <v/>
      </c>
      <c r="W28" s="70" t="str">
        <f>IF(COUNTIFS('[1]Enhancements Mapped to Sprints'!$B:$B,_xlfn.NUMBERVALUE(SUBSTITUTE('[1]Enhancements-E5082 E5152'!W$5,"Sprint ","")),'[1]Enhancements Mapped to Sprints'!$C:$C,'[1]Enhancements-E5082 E5152'!$B26)=0,"","X")</f>
        <v/>
      </c>
      <c r="X28" s="70" t="str">
        <f>IF(COUNTIFS('[1]Enhancements Mapped to Sprints'!$B:$B,_xlfn.NUMBERVALUE(SUBSTITUTE('[1]Enhancements-E5082 E5152'!X$5,"Sprint ","")),'[1]Enhancements Mapped to Sprints'!$C:$C,'[1]Enhancements-E5082 E5152'!$B26)=0,"","X")</f>
        <v/>
      </c>
    </row>
    <row r="29" spans="1:24" s="14" customFormat="1" ht="80.5" customHeight="1">
      <c r="A29" s="11" t="s">
        <v>454</v>
      </c>
      <c r="B29" s="11">
        <v>24</v>
      </c>
      <c r="C29" s="11">
        <v>2</v>
      </c>
      <c r="D29" s="10" t="s">
        <v>344</v>
      </c>
      <c r="E29" s="266" t="s">
        <v>345</v>
      </c>
      <c r="F29" s="266"/>
      <c r="G29" s="266" t="s">
        <v>346</v>
      </c>
      <c r="H29" s="70">
        <v>2.4</v>
      </c>
      <c r="I29" s="70"/>
      <c r="J29" s="266"/>
      <c r="K29" s="71" t="str">
        <f t="shared" ca="1" si="2"/>
        <v/>
      </c>
      <c r="L29" s="70" t="str">
        <f t="shared" si="1"/>
        <v>X</v>
      </c>
      <c r="M29" s="70" t="str">
        <f>IF(COUNTIFS('[1]Enhancements Mapped to Sprints'!$B:$B,_xlfn.NUMBERVALUE(SUBSTITUTE('[1]Enhancements-E5082 E5152'!M$5,"Sprint ","")),'[1]Enhancements Mapped to Sprints'!$C:$C,'[1]Enhancements-E5082 E5152'!$B27)=0,"","X")</f>
        <v/>
      </c>
      <c r="N29" s="70" t="str">
        <f>IF(COUNTIFS('[1]Enhancements Mapped to Sprints'!$B:$B,_xlfn.NUMBERVALUE(SUBSTITUTE('[1]Enhancements-E5082 E5152'!N$5,"Sprint ","")),'[1]Enhancements Mapped to Sprints'!$C:$C,'[1]Enhancements-E5082 E5152'!$B27)=0,"","X")</f>
        <v/>
      </c>
      <c r="O29" s="70" t="str">
        <f>IF(COUNTIFS('[1]Enhancements Mapped to Sprints'!$B:$B,_xlfn.NUMBERVALUE(SUBSTITUTE('[1]Enhancements-E5082 E5152'!O$5,"Sprint ","")),'[1]Enhancements Mapped to Sprints'!$C:$C,'[1]Enhancements-E5082 E5152'!$B27)=0,"","X")</f>
        <v/>
      </c>
      <c r="P29" s="70" t="str">
        <f>IF(COUNTIFS('[1]Enhancements Mapped to Sprints'!$B:$B,_xlfn.NUMBERVALUE(SUBSTITUTE('[1]Enhancements-E5082 E5152'!P$5,"Sprint ","")),'[1]Enhancements Mapped to Sprints'!$C:$C,'[1]Enhancements-E5082 E5152'!$B27)=0,"","X")</f>
        <v/>
      </c>
      <c r="Q29" s="70" t="str">
        <f>IF(COUNTIFS('[1]Enhancements Mapped to Sprints'!$B:$B,_xlfn.NUMBERVALUE(SUBSTITUTE('[1]Enhancements-E5082 E5152'!Q$5,"Sprint ","")),'[1]Enhancements Mapped to Sprints'!$C:$C,'[1]Enhancements-E5082 E5152'!$B27)=0,"","X")</f>
        <v/>
      </c>
      <c r="R29" s="70" t="str">
        <f>IF(COUNTIFS('[1]Enhancements Mapped to Sprints'!$B:$B,_xlfn.NUMBERVALUE(SUBSTITUTE('[1]Enhancements-E5082 E5152'!R$5,"Sprint ","")),'[1]Enhancements Mapped to Sprints'!$C:$C,'[1]Enhancements-E5082 E5152'!$B27)=0,"","X")</f>
        <v/>
      </c>
      <c r="S29" s="70" t="str">
        <f>IF(COUNTIFS('[1]Enhancements Mapped to Sprints'!$B:$B,_xlfn.NUMBERVALUE(SUBSTITUTE('[1]Enhancements-E5082 E5152'!S$5,"Sprint ","")),'[1]Enhancements Mapped to Sprints'!$C:$C,'[1]Enhancements-E5082 E5152'!$B27)=0,"","X")</f>
        <v/>
      </c>
      <c r="T29" s="70" t="str">
        <f>IF(COUNTIFS('[1]Enhancements Mapped to Sprints'!$B:$B,_xlfn.NUMBERVALUE(SUBSTITUTE('[1]Enhancements-E5082 E5152'!T$5,"Sprint ","")),'[1]Enhancements Mapped to Sprints'!$C:$C,'[1]Enhancements-E5082 E5152'!$B27)=0,"","X")</f>
        <v/>
      </c>
      <c r="U29" s="70" t="str">
        <f>IF(COUNTIFS('[1]Enhancements Mapped to Sprints'!$B:$B,_xlfn.NUMBERVALUE(SUBSTITUTE('[1]Enhancements-E5082 E5152'!U$5,"Sprint ","")),'[1]Enhancements Mapped to Sprints'!$C:$C,'[1]Enhancements-E5082 E5152'!$B27)=0,"","X")</f>
        <v/>
      </c>
      <c r="V29" s="70" t="str">
        <f>IF(COUNTIFS('[1]Enhancements Mapped to Sprints'!$B:$B,_xlfn.NUMBERVALUE(SUBSTITUTE('[1]Enhancements-E5082 E5152'!V$5,"Sprint ","")),'[1]Enhancements Mapped to Sprints'!$C:$C,'[1]Enhancements-E5082 E5152'!$B27)=0,"","X")</f>
        <v/>
      </c>
      <c r="W29" s="70" t="str">
        <f>IF(COUNTIFS('[1]Enhancements Mapped to Sprints'!$B:$B,_xlfn.NUMBERVALUE(SUBSTITUTE('[1]Enhancements-E5082 E5152'!W$5,"Sprint ","")),'[1]Enhancements Mapped to Sprints'!$C:$C,'[1]Enhancements-E5082 E5152'!$B27)=0,"","X")</f>
        <v/>
      </c>
      <c r="X29" s="70" t="str">
        <f>IF(COUNTIFS('[1]Enhancements Mapped to Sprints'!$B:$B,_xlfn.NUMBERVALUE(SUBSTITUTE('[1]Enhancements-E5082 E5152'!X$5,"Sprint ","")),'[1]Enhancements Mapped to Sprints'!$C:$C,'[1]Enhancements-E5082 E5152'!$B27)=0,"","X")</f>
        <v/>
      </c>
    </row>
    <row r="30" spans="1:24" s="14" customFormat="1" ht="53.5" customHeight="1">
      <c r="A30" s="11" t="s">
        <v>454</v>
      </c>
      <c r="B30" s="11">
        <v>25</v>
      </c>
      <c r="C30" s="11">
        <v>2</v>
      </c>
      <c r="D30" s="10" t="s">
        <v>344</v>
      </c>
      <c r="E30" s="266" t="s">
        <v>347</v>
      </c>
      <c r="F30" s="266"/>
      <c r="G30" s="266" t="s">
        <v>346</v>
      </c>
      <c r="H30" s="70">
        <v>2.4</v>
      </c>
      <c r="I30" s="70"/>
      <c r="J30" s="266"/>
      <c r="K30" s="71" t="str">
        <f t="shared" ca="1" si="2"/>
        <v/>
      </c>
      <c r="L30" s="70" t="str">
        <f t="shared" si="1"/>
        <v>X</v>
      </c>
      <c r="M30" s="70" t="str">
        <f>IF(COUNTIFS('[1]Enhancements Mapped to Sprints'!$B:$B,_xlfn.NUMBERVALUE(SUBSTITUTE('[1]Enhancements-E5082 E5152'!M$5,"Sprint ","")),'[1]Enhancements Mapped to Sprints'!$C:$C,'[1]Enhancements-E5082 E5152'!$B28)=0,"","X")</f>
        <v/>
      </c>
      <c r="N30" s="70" t="str">
        <f>IF(COUNTIFS('[1]Enhancements Mapped to Sprints'!$B:$B,_xlfn.NUMBERVALUE(SUBSTITUTE('[1]Enhancements-E5082 E5152'!N$5,"Sprint ","")),'[1]Enhancements Mapped to Sprints'!$C:$C,'[1]Enhancements-E5082 E5152'!$B28)=0,"","X")</f>
        <v/>
      </c>
      <c r="O30" s="70" t="str">
        <f>IF(COUNTIFS('[1]Enhancements Mapped to Sprints'!$B:$B,_xlfn.NUMBERVALUE(SUBSTITUTE('[1]Enhancements-E5082 E5152'!O$5,"Sprint ","")),'[1]Enhancements Mapped to Sprints'!$C:$C,'[1]Enhancements-E5082 E5152'!$B28)=0,"","X")</f>
        <v/>
      </c>
      <c r="P30" s="70" t="str">
        <f>IF(COUNTIFS('[1]Enhancements Mapped to Sprints'!$B:$B,_xlfn.NUMBERVALUE(SUBSTITUTE('[1]Enhancements-E5082 E5152'!P$5,"Sprint ","")),'[1]Enhancements Mapped to Sprints'!$C:$C,'[1]Enhancements-E5082 E5152'!$B28)=0,"","X")</f>
        <v/>
      </c>
      <c r="Q30" s="70" t="str">
        <f>IF(COUNTIFS('[1]Enhancements Mapped to Sprints'!$B:$B,_xlfn.NUMBERVALUE(SUBSTITUTE('[1]Enhancements-E5082 E5152'!Q$5,"Sprint ","")),'[1]Enhancements Mapped to Sprints'!$C:$C,'[1]Enhancements-E5082 E5152'!$B28)=0,"","X")</f>
        <v/>
      </c>
      <c r="R30" s="70" t="str">
        <f>IF(COUNTIFS('[1]Enhancements Mapped to Sprints'!$B:$B,_xlfn.NUMBERVALUE(SUBSTITUTE('[1]Enhancements-E5082 E5152'!R$5,"Sprint ","")),'[1]Enhancements Mapped to Sprints'!$C:$C,'[1]Enhancements-E5082 E5152'!$B28)=0,"","X")</f>
        <v/>
      </c>
      <c r="S30" s="70" t="str">
        <f>IF(COUNTIFS('[1]Enhancements Mapped to Sprints'!$B:$B,_xlfn.NUMBERVALUE(SUBSTITUTE('[1]Enhancements-E5082 E5152'!S$5,"Sprint ","")),'[1]Enhancements Mapped to Sprints'!$C:$C,'[1]Enhancements-E5082 E5152'!$B28)=0,"","X")</f>
        <v/>
      </c>
      <c r="T30" s="70" t="str">
        <f>IF(COUNTIFS('[1]Enhancements Mapped to Sprints'!$B:$B,_xlfn.NUMBERVALUE(SUBSTITUTE('[1]Enhancements-E5082 E5152'!T$5,"Sprint ","")),'[1]Enhancements Mapped to Sprints'!$C:$C,'[1]Enhancements-E5082 E5152'!$B28)=0,"","X")</f>
        <v/>
      </c>
      <c r="U30" s="70" t="str">
        <f>IF(COUNTIFS('[1]Enhancements Mapped to Sprints'!$B:$B,_xlfn.NUMBERVALUE(SUBSTITUTE('[1]Enhancements-E5082 E5152'!U$5,"Sprint ","")),'[1]Enhancements Mapped to Sprints'!$C:$C,'[1]Enhancements-E5082 E5152'!$B28)=0,"","X")</f>
        <v/>
      </c>
      <c r="V30" s="70" t="str">
        <f>IF(COUNTIFS('[1]Enhancements Mapped to Sprints'!$B:$B,_xlfn.NUMBERVALUE(SUBSTITUTE('[1]Enhancements-E5082 E5152'!V$5,"Sprint ","")),'[1]Enhancements Mapped to Sprints'!$C:$C,'[1]Enhancements-E5082 E5152'!$B28)=0,"","X")</f>
        <v/>
      </c>
      <c r="W30" s="70" t="str">
        <f>IF(COUNTIFS('[1]Enhancements Mapped to Sprints'!$B:$B,_xlfn.NUMBERVALUE(SUBSTITUTE('[1]Enhancements-E5082 E5152'!W$5,"Sprint ","")),'[1]Enhancements Mapped to Sprints'!$C:$C,'[1]Enhancements-E5082 E5152'!$B28)=0,"","X")</f>
        <v/>
      </c>
      <c r="X30" s="70" t="str">
        <f>IF(COUNTIFS('[1]Enhancements Mapped to Sprints'!$B:$B,_xlfn.NUMBERVALUE(SUBSTITUTE('[1]Enhancements-E5082 E5152'!X$5,"Sprint ","")),'[1]Enhancements Mapped to Sprints'!$C:$C,'[1]Enhancements-E5082 E5152'!$B28)=0,"","X")</f>
        <v/>
      </c>
    </row>
    <row r="31" spans="1:24" s="14" customFormat="1" ht="52" customHeight="1">
      <c r="A31" s="11" t="s">
        <v>454</v>
      </c>
      <c r="B31" s="11">
        <v>26</v>
      </c>
      <c r="C31" s="11">
        <v>2</v>
      </c>
      <c r="D31" s="10" t="s">
        <v>344</v>
      </c>
      <c r="E31" s="266" t="s">
        <v>348</v>
      </c>
      <c r="F31" s="266" t="s">
        <v>349</v>
      </c>
      <c r="G31" s="266" t="s">
        <v>346</v>
      </c>
      <c r="H31" s="70">
        <v>2.4</v>
      </c>
      <c r="I31" s="70"/>
      <c r="J31" s="266"/>
      <c r="K31" s="71" t="str">
        <f t="shared" ca="1" si="2"/>
        <v/>
      </c>
      <c r="L31" s="70" t="str">
        <f t="shared" si="1"/>
        <v>X</v>
      </c>
      <c r="M31" s="70" t="str">
        <f>IF(COUNTIFS('[1]Enhancements Mapped to Sprints'!$B:$B,_xlfn.NUMBERVALUE(SUBSTITUTE('[1]Enhancements-E5082 E5152'!M$5,"Sprint ","")),'[1]Enhancements Mapped to Sprints'!$C:$C,'[1]Enhancements-E5082 E5152'!$B29)=0,"","X")</f>
        <v/>
      </c>
      <c r="N31" s="70" t="str">
        <f>IF(COUNTIFS('[1]Enhancements Mapped to Sprints'!$B:$B,_xlfn.NUMBERVALUE(SUBSTITUTE('[1]Enhancements-E5082 E5152'!N$5,"Sprint ","")),'[1]Enhancements Mapped to Sprints'!$C:$C,'[1]Enhancements-E5082 E5152'!$B29)=0,"","X")</f>
        <v/>
      </c>
      <c r="O31" s="70" t="str">
        <f>IF(COUNTIFS('[1]Enhancements Mapped to Sprints'!$B:$B,_xlfn.NUMBERVALUE(SUBSTITUTE('[1]Enhancements-E5082 E5152'!O$5,"Sprint ","")),'[1]Enhancements Mapped to Sprints'!$C:$C,'[1]Enhancements-E5082 E5152'!$B29)=0,"","X")</f>
        <v/>
      </c>
      <c r="P31" s="70" t="str">
        <f>IF(COUNTIFS('[1]Enhancements Mapped to Sprints'!$B:$B,_xlfn.NUMBERVALUE(SUBSTITUTE('[1]Enhancements-E5082 E5152'!P$5,"Sprint ","")),'[1]Enhancements Mapped to Sprints'!$C:$C,'[1]Enhancements-E5082 E5152'!$B29)=0,"","X")</f>
        <v/>
      </c>
      <c r="Q31" s="70" t="str">
        <f>IF(COUNTIFS('[1]Enhancements Mapped to Sprints'!$B:$B,_xlfn.NUMBERVALUE(SUBSTITUTE('[1]Enhancements-E5082 E5152'!Q$5,"Sprint ","")),'[1]Enhancements Mapped to Sprints'!$C:$C,'[1]Enhancements-E5082 E5152'!$B29)=0,"","X")</f>
        <v/>
      </c>
      <c r="R31" s="70" t="str">
        <f>IF(COUNTIFS('[1]Enhancements Mapped to Sprints'!$B:$B,_xlfn.NUMBERVALUE(SUBSTITUTE('[1]Enhancements-E5082 E5152'!R$5,"Sprint ","")),'[1]Enhancements Mapped to Sprints'!$C:$C,'[1]Enhancements-E5082 E5152'!$B29)=0,"","X")</f>
        <v/>
      </c>
      <c r="S31" s="70" t="str">
        <f>IF(COUNTIFS('[1]Enhancements Mapped to Sprints'!$B:$B,_xlfn.NUMBERVALUE(SUBSTITUTE('[1]Enhancements-E5082 E5152'!S$5,"Sprint ","")),'[1]Enhancements Mapped to Sprints'!$C:$C,'[1]Enhancements-E5082 E5152'!$B29)=0,"","X")</f>
        <v/>
      </c>
      <c r="T31" s="70" t="str">
        <f>IF(COUNTIFS('[1]Enhancements Mapped to Sprints'!$B:$B,_xlfn.NUMBERVALUE(SUBSTITUTE('[1]Enhancements-E5082 E5152'!T$5,"Sprint ","")),'[1]Enhancements Mapped to Sprints'!$C:$C,'[1]Enhancements-E5082 E5152'!$B29)=0,"","X")</f>
        <v/>
      </c>
      <c r="U31" s="70" t="str">
        <f>IF(COUNTIFS('[1]Enhancements Mapped to Sprints'!$B:$B,_xlfn.NUMBERVALUE(SUBSTITUTE('[1]Enhancements-E5082 E5152'!U$5,"Sprint ","")),'[1]Enhancements Mapped to Sprints'!$C:$C,'[1]Enhancements-E5082 E5152'!$B29)=0,"","X")</f>
        <v/>
      </c>
      <c r="V31" s="70" t="str">
        <f>IF(COUNTIFS('[1]Enhancements Mapped to Sprints'!$B:$B,_xlfn.NUMBERVALUE(SUBSTITUTE('[1]Enhancements-E5082 E5152'!V$5,"Sprint ","")),'[1]Enhancements Mapped to Sprints'!$C:$C,'[1]Enhancements-E5082 E5152'!$B29)=0,"","X")</f>
        <v/>
      </c>
      <c r="W31" s="70" t="str">
        <f>IF(COUNTIFS('[1]Enhancements Mapped to Sprints'!$B:$B,_xlfn.NUMBERVALUE(SUBSTITUTE('[1]Enhancements-E5082 E5152'!W$5,"Sprint ","")),'[1]Enhancements Mapped to Sprints'!$C:$C,'[1]Enhancements-E5082 E5152'!$B29)=0,"","X")</f>
        <v/>
      </c>
      <c r="X31" s="70" t="str">
        <f>IF(COUNTIFS('[1]Enhancements Mapped to Sprints'!$B:$B,_xlfn.NUMBERVALUE(SUBSTITUTE('[1]Enhancements-E5082 E5152'!X$5,"Sprint ","")),'[1]Enhancements Mapped to Sprints'!$C:$C,'[1]Enhancements-E5082 E5152'!$B29)=0,"","X")</f>
        <v/>
      </c>
    </row>
    <row r="32" spans="1:24" s="14" customFormat="1" ht="50.5" customHeight="1">
      <c r="A32" s="11" t="s">
        <v>453</v>
      </c>
      <c r="B32" s="11">
        <v>27</v>
      </c>
      <c r="C32" s="11">
        <v>2</v>
      </c>
      <c r="D32" s="10" t="s">
        <v>344</v>
      </c>
      <c r="E32" s="266" t="s">
        <v>105</v>
      </c>
      <c r="F32" s="266"/>
      <c r="G32" s="266" t="s">
        <v>346</v>
      </c>
      <c r="H32" s="70">
        <v>2.2000000000000002</v>
      </c>
      <c r="I32" s="70" t="s">
        <v>5</v>
      </c>
      <c r="J32" s="266"/>
      <c r="K32" s="71" t="str">
        <f t="shared" ca="1" si="2"/>
        <v>X</v>
      </c>
      <c r="L32" s="70" t="str">
        <f t="shared" si="1"/>
        <v/>
      </c>
      <c r="M32" s="70" t="str">
        <f>IF(COUNTIFS('[1]Enhancements Mapped to Sprints'!$B:$B,_xlfn.NUMBERVALUE(SUBSTITUTE('[1]Enhancements-E5082 E5152'!M$5,"Sprint ","")),'[1]Enhancements Mapped to Sprints'!$C:$C,'[1]Enhancements-E5082 E5152'!$B30)=0,"","X")</f>
        <v/>
      </c>
      <c r="N32" s="70" t="str">
        <f>IF(COUNTIFS('[1]Enhancements Mapped to Sprints'!$B:$B,_xlfn.NUMBERVALUE(SUBSTITUTE('[1]Enhancements-E5082 E5152'!N$5,"Sprint ","")),'[1]Enhancements Mapped to Sprints'!$C:$C,'[1]Enhancements-E5082 E5152'!$B30)=0,"","X")</f>
        <v/>
      </c>
      <c r="O32" s="70" t="str">
        <f>IF(COUNTIFS('[1]Enhancements Mapped to Sprints'!$B:$B,_xlfn.NUMBERVALUE(SUBSTITUTE('[1]Enhancements-E5082 E5152'!O$5,"Sprint ","")),'[1]Enhancements Mapped to Sprints'!$C:$C,'[1]Enhancements-E5082 E5152'!$B30)=0,"","X")</f>
        <v/>
      </c>
      <c r="P32" s="70" t="s">
        <v>308</v>
      </c>
      <c r="Q32" s="70" t="str">
        <f>IF(COUNTIFS('[1]Enhancements Mapped to Sprints'!$B:$B,_xlfn.NUMBERVALUE(SUBSTITUTE('[1]Enhancements-E5082 E5152'!Q$5,"Sprint ","")),'[1]Enhancements Mapped to Sprints'!$C:$C,'[1]Enhancements-E5082 E5152'!$B30)=0,"","X")</f>
        <v/>
      </c>
      <c r="R32" s="70" t="str">
        <f>IF(COUNTIFS('[1]Enhancements Mapped to Sprints'!$B:$B,_xlfn.NUMBERVALUE(SUBSTITUTE('[1]Enhancements-E5082 E5152'!R$5,"Sprint ","")),'[1]Enhancements Mapped to Sprints'!$C:$C,'[1]Enhancements-E5082 E5152'!$B30)=0,"","X")</f>
        <v/>
      </c>
      <c r="S32" s="70" t="str">
        <f>IF(COUNTIFS('[1]Enhancements Mapped to Sprints'!$B:$B,_xlfn.NUMBERVALUE(SUBSTITUTE('[1]Enhancements-E5082 E5152'!S$5,"Sprint ","")),'[1]Enhancements Mapped to Sprints'!$C:$C,'[1]Enhancements-E5082 E5152'!$B30)=0,"","X")</f>
        <v/>
      </c>
      <c r="T32" s="70" t="str">
        <f>IF(COUNTIFS('[1]Enhancements Mapped to Sprints'!$B:$B,_xlfn.NUMBERVALUE(SUBSTITUTE('[1]Enhancements-E5082 E5152'!T$5,"Sprint ","")),'[1]Enhancements Mapped to Sprints'!$C:$C,'[1]Enhancements-E5082 E5152'!$B30)=0,"","X")</f>
        <v/>
      </c>
      <c r="U32" s="70" t="str">
        <f>IF(COUNTIFS('[1]Enhancements Mapped to Sprints'!$B:$B,_xlfn.NUMBERVALUE(SUBSTITUTE('[1]Enhancements-E5082 E5152'!U$5,"Sprint ","")),'[1]Enhancements Mapped to Sprints'!$C:$C,'[1]Enhancements-E5082 E5152'!$B30)=0,"","X")</f>
        <v/>
      </c>
      <c r="V32" s="70" t="str">
        <f>IF(COUNTIFS('[1]Enhancements Mapped to Sprints'!$B:$B,_xlfn.NUMBERVALUE(SUBSTITUTE('[1]Enhancements-E5082 E5152'!V$5,"Sprint ","")),'[1]Enhancements Mapped to Sprints'!$C:$C,'[1]Enhancements-E5082 E5152'!$B30)=0,"","X")</f>
        <v/>
      </c>
      <c r="W32" s="70" t="str">
        <f>IF(COUNTIFS('[1]Enhancements Mapped to Sprints'!$B:$B,_xlfn.NUMBERVALUE(SUBSTITUTE('[1]Enhancements-E5082 E5152'!W$5,"Sprint ","")),'[1]Enhancements Mapped to Sprints'!$C:$C,'[1]Enhancements-E5082 E5152'!$B30)=0,"","X")</f>
        <v/>
      </c>
      <c r="X32" s="70" t="str">
        <f>IF(COUNTIFS('[1]Enhancements Mapped to Sprints'!$B:$B,_xlfn.NUMBERVALUE(SUBSTITUTE('[1]Enhancements-E5082 E5152'!X$5,"Sprint ","")),'[1]Enhancements Mapped to Sprints'!$C:$C,'[1]Enhancements-E5082 E5152'!$B30)=0,"","X")</f>
        <v/>
      </c>
    </row>
    <row r="33" spans="1:24" s="14" customFormat="1" ht="53.15" customHeight="1">
      <c r="A33" s="11" t="s">
        <v>454</v>
      </c>
      <c r="B33" s="11">
        <v>28</v>
      </c>
      <c r="C33" s="11">
        <v>2</v>
      </c>
      <c r="D33" s="10" t="s">
        <v>309</v>
      </c>
      <c r="E33" s="266" t="s">
        <v>350</v>
      </c>
      <c r="F33" s="266"/>
      <c r="G33" s="266" t="s">
        <v>346</v>
      </c>
      <c r="H33" s="70">
        <v>2.4</v>
      </c>
      <c r="I33" s="70"/>
      <c r="J33" s="266"/>
      <c r="K33" s="71" t="str">
        <f t="shared" ca="1" si="2"/>
        <v/>
      </c>
      <c r="L33" s="70" t="str">
        <f t="shared" si="1"/>
        <v>X</v>
      </c>
      <c r="M33" s="70" t="str">
        <f>IF(COUNTIFS('[1]Enhancements Mapped to Sprints'!$B:$B,_xlfn.NUMBERVALUE(SUBSTITUTE('[1]Enhancements-E5082 E5152'!M$5,"Sprint ","")),'[1]Enhancements Mapped to Sprints'!$C:$C,'[1]Enhancements-E5082 E5152'!$B31)=0,"","X")</f>
        <v/>
      </c>
      <c r="N33" s="70" t="str">
        <f>IF(COUNTIFS('[1]Enhancements Mapped to Sprints'!$B:$B,_xlfn.NUMBERVALUE(SUBSTITUTE('[1]Enhancements-E5082 E5152'!N$5,"Sprint ","")),'[1]Enhancements Mapped to Sprints'!$C:$C,'[1]Enhancements-E5082 E5152'!$B31)=0,"","X")</f>
        <v/>
      </c>
      <c r="O33" s="70" t="str">
        <f>IF(COUNTIFS('[1]Enhancements Mapped to Sprints'!$B:$B,_xlfn.NUMBERVALUE(SUBSTITUTE('[1]Enhancements-E5082 E5152'!O$5,"Sprint ","")),'[1]Enhancements Mapped to Sprints'!$C:$C,'[1]Enhancements-E5082 E5152'!$B31)=0,"","X")</f>
        <v/>
      </c>
      <c r="P33" s="70" t="str">
        <f>IF(COUNTIFS('[1]Enhancements Mapped to Sprints'!$B:$B,_xlfn.NUMBERVALUE(SUBSTITUTE('[1]Enhancements-E5082 E5152'!P$5,"Sprint ","")),'[1]Enhancements Mapped to Sprints'!$C:$C,'[1]Enhancements-E5082 E5152'!$B31)=0,"","X")</f>
        <v/>
      </c>
      <c r="Q33" s="70" t="str">
        <f>IF(COUNTIFS('[1]Enhancements Mapped to Sprints'!$B:$B,_xlfn.NUMBERVALUE(SUBSTITUTE('[1]Enhancements-E5082 E5152'!Q$5,"Sprint ","")),'[1]Enhancements Mapped to Sprints'!$C:$C,'[1]Enhancements-E5082 E5152'!$B31)=0,"","X")</f>
        <v/>
      </c>
      <c r="R33" s="70" t="str">
        <f>IF(COUNTIFS('[1]Enhancements Mapped to Sprints'!$B:$B,_xlfn.NUMBERVALUE(SUBSTITUTE('[1]Enhancements-E5082 E5152'!R$5,"Sprint ","")),'[1]Enhancements Mapped to Sprints'!$C:$C,'[1]Enhancements-E5082 E5152'!$B31)=0,"","X")</f>
        <v/>
      </c>
      <c r="S33" s="70" t="str">
        <f>IF(COUNTIFS('[1]Enhancements Mapped to Sprints'!$B:$B,_xlfn.NUMBERVALUE(SUBSTITUTE('[1]Enhancements-E5082 E5152'!S$5,"Sprint ","")),'[1]Enhancements Mapped to Sprints'!$C:$C,'[1]Enhancements-E5082 E5152'!$B31)=0,"","X")</f>
        <v/>
      </c>
      <c r="T33" s="70" t="str">
        <f>IF(COUNTIFS('[1]Enhancements Mapped to Sprints'!$B:$B,_xlfn.NUMBERVALUE(SUBSTITUTE('[1]Enhancements-E5082 E5152'!T$5,"Sprint ","")),'[1]Enhancements Mapped to Sprints'!$C:$C,'[1]Enhancements-E5082 E5152'!$B31)=0,"","X")</f>
        <v/>
      </c>
      <c r="U33" s="70" t="str">
        <f>IF(COUNTIFS('[1]Enhancements Mapped to Sprints'!$B:$B,_xlfn.NUMBERVALUE(SUBSTITUTE('[1]Enhancements-E5082 E5152'!U$5,"Sprint ","")),'[1]Enhancements Mapped to Sprints'!$C:$C,'[1]Enhancements-E5082 E5152'!$B31)=0,"","X")</f>
        <v/>
      </c>
      <c r="V33" s="70" t="str">
        <f>IF(COUNTIFS('[1]Enhancements Mapped to Sprints'!$B:$B,_xlfn.NUMBERVALUE(SUBSTITUTE('[1]Enhancements-E5082 E5152'!V$5,"Sprint ","")),'[1]Enhancements Mapped to Sprints'!$C:$C,'[1]Enhancements-E5082 E5152'!$B31)=0,"","X")</f>
        <v/>
      </c>
      <c r="W33" s="70" t="str">
        <f>IF(COUNTIFS('[1]Enhancements Mapped to Sprints'!$B:$B,_xlfn.NUMBERVALUE(SUBSTITUTE('[1]Enhancements-E5082 E5152'!W$5,"Sprint ","")),'[1]Enhancements Mapped to Sprints'!$C:$C,'[1]Enhancements-E5082 E5152'!$B31)=0,"","X")</f>
        <v/>
      </c>
      <c r="X33" s="70" t="str">
        <f>IF(COUNTIFS('[1]Enhancements Mapped to Sprints'!$B:$B,_xlfn.NUMBERVALUE(SUBSTITUTE('[1]Enhancements-E5082 E5152'!X$5,"Sprint ","")),'[1]Enhancements Mapped to Sprints'!$C:$C,'[1]Enhancements-E5082 E5152'!$B31)=0,"","X")</f>
        <v/>
      </c>
    </row>
    <row r="34" spans="1:24" s="14" customFormat="1" ht="36" customHeight="1">
      <c r="A34" s="11" t="s">
        <v>454</v>
      </c>
      <c r="B34" s="11">
        <v>29</v>
      </c>
      <c r="C34" s="11">
        <v>2</v>
      </c>
      <c r="D34" s="10" t="s">
        <v>351</v>
      </c>
      <c r="E34" s="266" t="s">
        <v>352</v>
      </c>
      <c r="F34" s="266"/>
      <c r="G34" s="266" t="s">
        <v>346</v>
      </c>
      <c r="H34" s="70">
        <v>2.4</v>
      </c>
      <c r="I34" s="70"/>
      <c r="J34" s="266"/>
      <c r="K34" s="71" t="str">
        <f t="shared" ca="1" si="2"/>
        <v/>
      </c>
      <c r="L34" s="70" t="str">
        <f t="shared" si="1"/>
        <v>X</v>
      </c>
      <c r="M34" s="70" t="str">
        <f>IF(COUNTIFS('[1]Enhancements Mapped to Sprints'!$B:$B,_xlfn.NUMBERVALUE(SUBSTITUTE('[1]Enhancements-E5082 E5152'!M$5,"Sprint ","")),'[1]Enhancements Mapped to Sprints'!$C:$C,'[1]Enhancements-E5082 E5152'!$B32)=0,"","X")</f>
        <v/>
      </c>
      <c r="N34" s="70" t="str">
        <f>IF(COUNTIFS('[1]Enhancements Mapped to Sprints'!$B:$B,_xlfn.NUMBERVALUE(SUBSTITUTE('[1]Enhancements-E5082 E5152'!N$5,"Sprint ","")),'[1]Enhancements Mapped to Sprints'!$C:$C,'[1]Enhancements-E5082 E5152'!$B32)=0,"","X")</f>
        <v/>
      </c>
      <c r="O34" s="70" t="str">
        <f>IF(COUNTIFS('[1]Enhancements Mapped to Sprints'!$B:$B,_xlfn.NUMBERVALUE(SUBSTITUTE('[1]Enhancements-E5082 E5152'!O$5,"Sprint ","")),'[1]Enhancements Mapped to Sprints'!$C:$C,'[1]Enhancements-E5082 E5152'!$B32)=0,"","X")</f>
        <v/>
      </c>
      <c r="P34" s="70"/>
      <c r="Q34" s="70" t="str">
        <f>IF(COUNTIFS('[1]Enhancements Mapped to Sprints'!$B:$B,_xlfn.NUMBERVALUE(SUBSTITUTE('[1]Enhancements-E5082 E5152'!Q$5,"Sprint ","")),'[1]Enhancements Mapped to Sprints'!$C:$C,'[1]Enhancements-E5082 E5152'!$B32)=0,"","X")</f>
        <v/>
      </c>
      <c r="R34" s="70" t="str">
        <f>IF(COUNTIFS('[1]Enhancements Mapped to Sprints'!$B:$B,_xlfn.NUMBERVALUE(SUBSTITUTE('[1]Enhancements-E5082 E5152'!R$5,"Sprint ","")),'[1]Enhancements Mapped to Sprints'!$C:$C,'[1]Enhancements-E5082 E5152'!$B32)=0,"","X")</f>
        <v/>
      </c>
      <c r="S34" s="70" t="str">
        <f>IF(COUNTIFS('[1]Enhancements Mapped to Sprints'!$B:$B,_xlfn.NUMBERVALUE(SUBSTITUTE('[1]Enhancements-E5082 E5152'!S$5,"Sprint ","")),'[1]Enhancements Mapped to Sprints'!$C:$C,'[1]Enhancements-E5082 E5152'!$B32)=0,"","X")</f>
        <v/>
      </c>
      <c r="T34" s="70" t="str">
        <f>IF(COUNTIFS('[1]Enhancements Mapped to Sprints'!$B:$B,_xlfn.NUMBERVALUE(SUBSTITUTE('[1]Enhancements-E5082 E5152'!T$5,"Sprint ","")),'[1]Enhancements Mapped to Sprints'!$C:$C,'[1]Enhancements-E5082 E5152'!$B32)=0,"","X")</f>
        <v/>
      </c>
      <c r="U34" s="70" t="str">
        <f>IF(COUNTIFS('[1]Enhancements Mapped to Sprints'!$B:$B,_xlfn.NUMBERVALUE(SUBSTITUTE('[1]Enhancements-E5082 E5152'!U$5,"Sprint ","")),'[1]Enhancements Mapped to Sprints'!$C:$C,'[1]Enhancements-E5082 E5152'!$B32)=0,"","X")</f>
        <v/>
      </c>
      <c r="V34" s="70" t="str">
        <f>IF(COUNTIFS('[1]Enhancements Mapped to Sprints'!$B:$B,_xlfn.NUMBERVALUE(SUBSTITUTE('[1]Enhancements-E5082 E5152'!V$5,"Sprint ","")),'[1]Enhancements Mapped to Sprints'!$C:$C,'[1]Enhancements-E5082 E5152'!$B32)=0,"","X")</f>
        <v/>
      </c>
      <c r="W34" s="70" t="str">
        <f>IF(COUNTIFS('[1]Enhancements Mapped to Sprints'!$B:$B,_xlfn.NUMBERVALUE(SUBSTITUTE('[1]Enhancements-E5082 E5152'!W$5,"Sprint ","")),'[1]Enhancements Mapped to Sprints'!$C:$C,'[1]Enhancements-E5082 E5152'!$B32)=0,"","X")</f>
        <v/>
      </c>
      <c r="X34" s="70" t="str">
        <f>IF(COUNTIFS('[1]Enhancements Mapped to Sprints'!$B:$B,_xlfn.NUMBERVALUE(SUBSTITUTE('[1]Enhancements-E5082 E5152'!X$5,"Sprint ","")),'[1]Enhancements Mapped to Sprints'!$C:$C,'[1]Enhancements-E5082 E5152'!$B32)=0,"","X")</f>
        <v/>
      </c>
    </row>
    <row r="35" spans="1:24" s="14" customFormat="1" ht="43.5">
      <c r="A35" s="11" t="s">
        <v>454</v>
      </c>
      <c r="B35" s="11">
        <v>30</v>
      </c>
      <c r="C35" s="11">
        <v>2</v>
      </c>
      <c r="D35" s="10" t="s">
        <v>309</v>
      </c>
      <c r="E35" s="266" t="s">
        <v>353</v>
      </c>
      <c r="F35" s="266"/>
      <c r="G35" s="266" t="s">
        <v>354</v>
      </c>
      <c r="H35" s="70">
        <v>2.4</v>
      </c>
      <c r="I35" s="70"/>
      <c r="J35" s="266"/>
      <c r="K35" s="71" t="str">
        <f t="shared" ca="1" si="2"/>
        <v/>
      </c>
      <c r="L35" s="70" t="str">
        <f t="shared" si="1"/>
        <v>X</v>
      </c>
      <c r="M35" s="70" t="str">
        <f>IF(COUNTIFS('[1]Enhancements Mapped to Sprints'!$B:$B,_xlfn.NUMBERVALUE(SUBSTITUTE('[1]Enhancements-E5082 E5152'!M$5,"Sprint ","")),'[1]Enhancements Mapped to Sprints'!$C:$C,'[1]Enhancements-E5082 E5152'!$B33)=0,"","X")</f>
        <v/>
      </c>
      <c r="N35" s="70" t="str">
        <f>IF(COUNTIFS('[1]Enhancements Mapped to Sprints'!$B:$B,_xlfn.NUMBERVALUE(SUBSTITUTE('[1]Enhancements-E5082 E5152'!N$5,"Sprint ","")),'[1]Enhancements Mapped to Sprints'!$C:$C,'[1]Enhancements-E5082 E5152'!$B33)=0,"","X")</f>
        <v/>
      </c>
      <c r="O35" s="70" t="str">
        <f>IF(COUNTIFS('[1]Enhancements Mapped to Sprints'!$B:$B,_xlfn.NUMBERVALUE(SUBSTITUTE('[1]Enhancements-E5082 E5152'!O$5,"Sprint ","")),'[1]Enhancements Mapped to Sprints'!$C:$C,'[1]Enhancements-E5082 E5152'!$B33)=0,"","X")</f>
        <v/>
      </c>
      <c r="P35" s="70" t="str">
        <f>IF(COUNTIFS('[1]Enhancements Mapped to Sprints'!$B:$B,_xlfn.NUMBERVALUE(SUBSTITUTE('[1]Enhancements-E5082 E5152'!P$5,"Sprint ","")),'[1]Enhancements Mapped to Sprints'!$C:$C,'[1]Enhancements-E5082 E5152'!$B33)=0,"","X")</f>
        <v/>
      </c>
      <c r="Q35" s="70" t="str">
        <f>IF(COUNTIFS('[1]Enhancements Mapped to Sprints'!$B:$B,_xlfn.NUMBERVALUE(SUBSTITUTE('[1]Enhancements-E5082 E5152'!Q$5,"Sprint ","")),'[1]Enhancements Mapped to Sprints'!$C:$C,'[1]Enhancements-E5082 E5152'!$B33)=0,"","X")</f>
        <v/>
      </c>
      <c r="R35" s="70" t="str">
        <f>IF(COUNTIFS('[1]Enhancements Mapped to Sprints'!$B:$B,_xlfn.NUMBERVALUE(SUBSTITUTE('[1]Enhancements-E5082 E5152'!R$5,"Sprint ","")),'[1]Enhancements Mapped to Sprints'!$C:$C,'[1]Enhancements-E5082 E5152'!$B33)=0,"","X")</f>
        <v/>
      </c>
      <c r="S35" s="70" t="str">
        <f>IF(COUNTIFS('[1]Enhancements Mapped to Sprints'!$B:$B,_xlfn.NUMBERVALUE(SUBSTITUTE('[1]Enhancements-E5082 E5152'!S$5,"Sprint ","")),'[1]Enhancements Mapped to Sprints'!$C:$C,'[1]Enhancements-E5082 E5152'!$B33)=0,"","X")</f>
        <v/>
      </c>
      <c r="T35" s="70" t="str">
        <f>IF(COUNTIFS('[1]Enhancements Mapped to Sprints'!$B:$B,_xlfn.NUMBERVALUE(SUBSTITUTE('[1]Enhancements-E5082 E5152'!T$5,"Sprint ","")),'[1]Enhancements Mapped to Sprints'!$C:$C,'[1]Enhancements-E5082 E5152'!$B33)=0,"","X")</f>
        <v/>
      </c>
      <c r="U35" s="70" t="str">
        <f>IF(COUNTIFS('[1]Enhancements Mapped to Sprints'!$B:$B,_xlfn.NUMBERVALUE(SUBSTITUTE('[1]Enhancements-E5082 E5152'!U$5,"Sprint ","")),'[1]Enhancements Mapped to Sprints'!$C:$C,'[1]Enhancements-E5082 E5152'!$B33)=0,"","X")</f>
        <v/>
      </c>
      <c r="V35" s="70" t="str">
        <f>IF(COUNTIFS('[1]Enhancements Mapped to Sprints'!$B:$B,_xlfn.NUMBERVALUE(SUBSTITUTE('[1]Enhancements-E5082 E5152'!V$5,"Sprint ","")),'[1]Enhancements Mapped to Sprints'!$C:$C,'[1]Enhancements-E5082 E5152'!$B33)=0,"","X")</f>
        <v/>
      </c>
      <c r="W35" s="70" t="str">
        <f>IF(COUNTIFS('[1]Enhancements Mapped to Sprints'!$B:$B,_xlfn.NUMBERVALUE(SUBSTITUTE('[1]Enhancements-E5082 E5152'!W$5,"Sprint ","")),'[1]Enhancements Mapped to Sprints'!$C:$C,'[1]Enhancements-E5082 E5152'!$B33)=0,"","X")</f>
        <v/>
      </c>
      <c r="X35" s="70" t="str">
        <f>IF(COUNTIFS('[1]Enhancements Mapped to Sprints'!$B:$B,_xlfn.NUMBERVALUE(SUBSTITUTE('[1]Enhancements-E5082 E5152'!X$5,"Sprint ","")),'[1]Enhancements Mapped to Sprints'!$C:$C,'[1]Enhancements-E5082 E5152'!$B33)=0,"","X")</f>
        <v/>
      </c>
    </row>
    <row r="36" spans="1:24" s="14" customFormat="1" ht="29">
      <c r="A36" s="11" t="s">
        <v>454</v>
      </c>
      <c r="B36" s="11">
        <v>31</v>
      </c>
      <c r="C36" s="11">
        <v>2</v>
      </c>
      <c r="D36" s="10" t="s">
        <v>309</v>
      </c>
      <c r="E36" s="266" t="s">
        <v>355</v>
      </c>
      <c r="F36" s="266"/>
      <c r="G36" s="266" t="s">
        <v>356</v>
      </c>
      <c r="H36" s="70">
        <v>2.4</v>
      </c>
      <c r="I36" s="70"/>
      <c r="J36" s="266"/>
      <c r="K36" s="71" t="str">
        <f t="shared" ca="1" si="2"/>
        <v/>
      </c>
      <c r="L36" s="70" t="str">
        <f t="shared" si="1"/>
        <v>X</v>
      </c>
      <c r="M36" s="70" t="str">
        <f>IF(COUNTIFS('[1]Enhancements Mapped to Sprints'!$B:$B,_xlfn.NUMBERVALUE(SUBSTITUTE('[1]Enhancements-E5082 E5152'!M$5,"Sprint ","")),'[1]Enhancements Mapped to Sprints'!$C:$C,'[1]Enhancements-E5082 E5152'!$B34)=0,"","X")</f>
        <v/>
      </c>
      <c r="N36" s="70" t="str">
        <f>IF(COUNTIFS('[1]Enhancements Mapped to Sprints'!$B:$B,_xlfn.NUMBERVALUE(SUBSTITUTE('[1]Enhancements-E5082 E5152'!N$5,"Sprint ","")),'[1]Enhancements Mapped to Sprints'!$C:$C,'[1]Enhancements-E5082 E5152'!$B34)=0,"","X")</f>
        <v/>
      </c>
      <c r="O36" s="70" t="str">
        <f>IF(COUNTIFS('[1]Enhancements Mapped to Sprints'!$B:$B,_xlfn.NUMBERVALUE(SUBSTITUTE('[1]Enhancements-E5082 E5152'!O$5,"Sprint ","")),'[1]Enhancements Mapped to Sprints'!$C:$C,'[1]Enhancements-E5082 E5152'!$B34)=0,"","X")</f>
        <v/>
      </c>
      <c r="P36" s="70" t="str">
        <f>IF(COUNTIFS('[1]Enhancements Mapped to Sprints'!$B:$B,_xlfn.NUMBERVALUE(SUBSTITUTE('[1]Enhancements-E5082 E5152'!P$5,"Sprint ","")),'[1]Enhancements Mapped to Sprints'!$C:$C,'[1]Enhancements-E5082 E5152'!$B34)=0,"","X")</f>
        <v/>
      </c>
      <c r="Q36" s="70" t="str">
        <f>IF(COUNTIFS('[1]Enhancements Mapped to Sprints'!$B:$B,_xlfn.NUMBERVALUE(SUBSTITUTE('[1]Enhancements-E5082 E5152'!Q$5,"Sprint ","")),'[1]Enhancements Mapped to Sprints'!$C:$C,'[1]Enhancements-E5082 E5152'!$B34)=0,"","X")</f>
        <v/>
      </c>
      <c r="R36" s="70" t="str">
        <f>IF(COUNTIFS('[1]Enhancements Mapped to Sprints'!$B:$B,_xlfn.NUMBERVALUE(SUBSTITUTE('[1]Enhancements-E5082 E5152'!R$5,"Sprint ","")),'[1]Enhancements Mapped to Sprints'!$C:$C,'[1]Enhancements-E5082 E5152'!$B34)=0,"","X")</f>
        <v/>
      </c>
      <c r="S36" s="70" t="str">
        <f>IF(COUNTIFS('[1]Enhancements Mapped to Sprints'!$B:$B,_xlfn.NUMBERVALUE(SUBSTITUTE('[1]Enhancements-E5082 E5152'!S$5,"Sprint ","")),'[1]Enhancements Mapped to Sprints'!$C:$C,'[1]Enhancements-E5082 E5152'!$B34)=0,"","X")</f>
        <v/>
      </c>
      <c r="T36" s="70" t="str">
        <f>IF(COUNTIFS('[1]Enhancements Mapped to Sprints'!$B:$B,_xlfn.NUMBERVALUE(SUBSTITUTE('[1]Enhancements-E5082 E5152'!T$5,"Sprint ","")),'[1]Enhancements Mapped to Sprints'!$C:$C,'[1]Enhancements-E5082 E5152'!$B34)=0,"","X")</f>
        <v/>
      </c>
      <c r="U36" s="70" t="str">
        <f>IF(COUNTIFS('[1]Enhancements Mapped to Sprints'!$B:$B,_xlfn.NUMBERVALUE(SUBSTITUTE('[1]Enhancements-E5082 E5152'!U$5,"Sprint ","")),'[1]Enhancements Mapped to Sprints'!$C:$C,'[1]Enhancements-E5082 E5152'!$B34)=0,"","X")</f>
        <v/>
      </c>
      <c r="V36" s="70" t="str">
        <f>IF(COUNTIFS('[1]Enhancements Mapped to Sprints'!$B:$B,_xlfn.NUMBERVALUE(SUBSTITUTE('[1]Enhancements-E5082 E5152'!V$5,"Sprint ","")),'[1]Enhancements Mapped to Sprints'!$C:$C,'[1]Enhancements-E5082 E5152'!$B34)=0,"","X")</f>
        <v/>
      </c>
      <c r="W36" s="70" t="str">
        <f>IF(COUNTIFS('[1]Enhancements Mapped to Sprints'!$B:$B,_xlfn.NUMBERVALUE(SUBSTITUTE('[1]Enhancements-E5082 E5152'!W$5,"Sprint ","")),'[1]Enhancements Mapped to Sprints'!$C:$C,'[1]Enhancements-E5082 E5152'!$B34)=0,"","X")</f>
        <v/>
      </c>
      <c r="X36" s="70" t="str">
        <f>IF(COUNTIFS('[1]Enhancements Mapped to Sprints'!$B:$B,_xlfn.NUMBERVALUE(SUBSTITUTE('[1]Enhancements-E5082 E5152'!X$5,"Sprint ","")),'[1]Enhancements Mapped to Sprints'!$C:$C,'[1]Enhancements-E5082 E5152'!$B34)=0,"","X")</f>
        <v/>
      </c>
    </row>
    <row r="37" spans="1:24" s="14" customFormat="1" ht="66" customHeight="1">
      <c r="A37" s="11" t="s">
        <v>454</v>
      </c>
      <c r="B37" s="11">
        <v>32</v>
      </c>
      <c r="C37" s="11">
        <v>2</v>
      </c>
      <c r="D37" s="10" t="s">
        <v>357</v>
      </c>
      <c r="E37" s="266" t="s">
        <v>358</v>
      </c>
      <c r="F37" s="266"/>
      <c r="G37" s="266" t="s">
        <v>359</v>
      </c>
      <c r="H37" s="70">
        <v>2.4</v>
      </c>
      <c r="I37" s="70"/>
      <c r="J37" s="266"/>
      <c r="K37" s="71" t="str">
        <f t="shared" ca="1" si="2"/>
        <v/>
      </c>
      <c r="L37" s="70" t="str">
        <f t="shared" si="1"/>
        <v>X</v>
      </c>
      <c r="M37" s="70" t="str">
        <f>IF(COUNTIFS('[1]Enhancements Mapped to Sprints'!$B:$B,_xlfn.NUMBERVALUE(SUBSTITUTE('[1]Enhancements-E5082 E5152'!M$5,"Sprint ","")),'[1]Enhancements Mapped to Sprints'!$C:$C,'[1]Enhancements-E5082 E5152'!$B35)=0,"","X")</f>
        <v/>
      </c>
      <c r="N37" s="70" t="str">
        <f>IF(COUNTIFS('[1]Enhancements Mapped to Sprints'!$B:$B,_xlfn.NUMBERVALUE(SUBSTITUTE('[1]Enhancements-E5082 E5152'!N$5,"Sprint ","")),'[1]Enhancements Mapped to Sprints'!$C:$C,'[1]Enhancements-E5082 E5152'!$B35)=0,"","X")</f>
        <v/>
      </c>
      <c r="O37" s="70" t="str">
        <f>IF(COUNTIFS('[1]Enhancements Mapped to Sprints'!$B:$B,_xlfn.NUMBERVALUE(SUBSTITUTE('[1]Enhancements-E5082 E5152'!O$5,"Sprint ","")),'[1]Enhancements Mapped to Sprints'!$C:$C,'[1]Enhancements-E5082 E5152'!$B35)=0,"","X")</f>
        <v/>
      </c>
      <c r="P37" s="70" t="str">
        <f>IF(COUNTIFS('[1]Enhancements Mapped to Sprints'!$B:$B,_xlfn.NUMBERVALUE(SUBSTITUTE('[1]Enhancements-E5082 E5152'!P$5,"Sprint ","")),'[1]Enhancements Mapped to Sprints'!$C:$C,'[1]Enhancements-E5082 E5152'!$B35)=0,"","X")</f>
        <v/>
      </c>
      <c r="Q37" s="70" t="str">
        <f>IF(COUNTIFS('[1]Enhancements Mapped to Sprints'!$B:$B,_xlfn.NUMBERVALUE(SUBSTITUTE('[1]Enhancements-E5082 E5152'!Q$5,"Sprint ","")),'[1]Enhancements Mapped to Sprints'!$C:$C,'[1]Enhancements-E5082 E5152'!$B35)=0,"","X")</f>
        <v/>
      </c>
      <c r="R37" s="70" t="str">
        <f>IF(COUNTIFS('[1]Enhancements Mapped to Sprints'!$B:$B,_xlfn.NUMBERVALUE(SUBSTITUTE('[1]Enhancements-E5082 E5152'!R$5,"Sprint ","")),'[1]Enhancements Mapped to Sprints'!$C:$C,'[1]Enhancements-E5082 E5152'!$B35)=0,"","X")</f>
        <v/>
      </c>
      <c r="S37" s="70" t="str">
        <f>IF(COUNTIFS('[1]Enhancements Mapped to Sprints'!$B:$B,_xlfn.NUMBERVALUE(SUBSTITUTE('[1]Enhancements-E5082 E5152'!S$5,"Sprint ","")),'[1]Enhancements Mapped to Sprints'!$C:$C,'[1]Enhancements-E5082 E5152'!$B35)=0,"","X")</f>
        <v/>
      </c>
      <c r="T37" s="70" t="str">
        <f>IF(COUNTIFS('[1]Enhancements Mapped to Sprints'!$B:$B,_xlfn.NUMBERVALUE(SUBSTITUTE('[1]Enhancements-E5082 E5152'!T$5,"Sprint ","")),'[1]Enhancements Mapped to Sprints'!$C:$C,'[1]Enhancements-E5082 E5152'!$B35)=0,"","X")</f>
        <v/>
      </c>
      <c r="U37" s="70" t="str">
        <f>IF(COUNTIFS('[1]Enhancements Mapped to Sprints'!$B:$B,_xlfn.NUMBERVALUE(SUBSTITUTE('[1]Enhancements-E5082 E5152'!U$5,"Sprint ","")),'[1]Enhancements Mapped to Sprints'!$C:$C,'[1]Enhancements-E5082 E5152'!$B35)=0,"","X")</f>
        <v/>
      </c>
      <c r="V37" s="70" t="str">
        <f>IF(COUNTIFS('[1]Enhancements Mapped to Sprints'!$B:$B,_xlfn.NUMBERVALUE(SUBSTITUTE('[1]Enhancements-E5082 E5152'!V$5,"Sprint ","")),'[1]Enhancements Mapped to Sprints'!$C:$C,'[1]Enhancements-E5082 E5152'!$B35)=0,"","X")</f>
        <v/>
      </c>
      <c r="W37" s="70" t="str">
        <f>IF(COUNTIFS('[1]Enhancements Mapped to Sprints'!$B:$B,_xlfn.NUMBERVALUE(SUBSTITUTE('[1]Enhancements-E5082 E5152'!W$5,"Sprint ","")),'[1]Enhancements Mapped to Sprints'!$C:$C,'[1]Enhancements-E5082 E5152'!$B35)=0,"","X")</f>
        <v/>
      </c>
      <c r="X37" s="70" t="str">
        <f>IF(COUNTIFS('[1]Enhancements Mapped to Sprints'!$B:$B,_xlfn.NUMBERVALUE(SUBSTITUTE('[1]Enhancements-E5082 E5152'!X$5,"Sprint ","")),'[1]Enhancements Mapped to Sprints'!$C:$C,'[1]Enhancements-E5082 E5152'!$B35)=0,"","X")</f>
        <v/>
      </c>
    </row>
    <row r="38" spans="1:24" s="14" customFormat="1" ht="66.650000000000006" customHeight="1">
      <c r="A38" s="11" t="s">
        <v>454</v>
      </c>
      <c r="B38" s="11">
        <v>33</v>
      </c>
      <c r="C38" s="11">
        <v>2</v>
      </c>
      <c r="D38" s="10" t="s">
        <v>357</v>
      </c>
      <c r="E38" s="266" t="s">
        <v>360</v>
      </c>
      <c r="F38" s="266"/>
      <c r="G38" s="266" t="s">
        <v>361</v>
      </c>
      <c r="H38" s="70">
        <v>2.4</v>
      </c>
      <c r="I38" s="70"/>
      <c r="J38" s="266"/>
      <c r="K38" s="71" t="str">
        <f t="shared" ca="1" si="2"/>
        <v/>
      </c>
      <c r="L38" s="70" t="str">
        <f t="shared" si="1"/>
        <v>X</v>
      </c>
      <c r="M38" s="70" t="str">
        <f>IF(COUNTIFS('[1]Enhancements Mapped to Sprints'!$B:$B,_xlfn.NUMBERVALUE(SUBSTITUTE('[1]Enhancements-E5082 E5152'!M$5,"Sprint ","")),'[1]Enhancements Mapped to Sprints'!$C:$C,'[1]Enhancements-E5082 E5152'!$B36)=0,"","X")</f>
        <v/>
      </c>
      <c r="N38" s="70" t="str">
        <f>IF(COUNTIFS('[1]Enhancements Mapped to Sprints'!$B:$B,_xlfn.NUMBERVALUE(SUBSTITUTE('[1]Enhancements-E5082 E5152'!N$5,"Sprint ","")),'[1]Enhancements Mapped to Sprints'!$C:$C,'[1]Enhancements-E5082 E5152'!$B36)=0,"","X")</f>
        <v/>
      </c>
      <c r="O38" s="70" t="str">
        <f>IF(COUNTIFS('[1]Enhancements Mapped to Sprints'!$B:$B,_xlfn.NUMBERVALUE(SUBSTITUTE('[1]Enhancements-E5082 E5152'!O$5,"Sprint ","")),'[1]Enhancements Mapped to Sprints'!$C:$C,'[1]Enhancements-E5082 E5152'!$B36)=0,"","X")</f>
        <v/>
      </c>
      <c r="P38" s="70" t="str">
        <f>IF(COUNTIFS('[1]Enhancements Mapped to Sprints'!$B:$B,_xlfn.NUMBERVALUE(SUBSTITUTE('[1]Enhancements-E5082 E5152'!P$5,"Sprint ","")),'[1]Enhancements Mapped to Sprints'!$C:$C,'[1]Enhancements-E5082 E5152'!$B36)=0,"","X")</f>
        <v/>
      </c>
      <c r="Q38" s="70" t="str">
        <f>IF(COUNTIFS('[1]Enhancements Mapped to Sprints'!$B:$B,_xlfn.NUMBERVALUE(SUBSTITUTE('[1]Enhancements-E5082 E5152'!Q$5,"Sprint ","")),'[1]Enhancements Mapped to Sprints'!$C:$C,'[1]Enhancements-E5082 E5152'!$B36)=0,"","X")</f>
        <v/>
      </c>
      <c r="R38" s="70" t="str">
        <f>IF(COUNTIFS('[1]Enhancements Mapped to Sprints'!$B:$B,_xlfn.NUMBERVALUE(SUBSTITUTE('[1]Enhancements-E5082 E5152'!R$5,"Sprint ","")),'[1]Enhancements Mapped to Sprints'!$C:$C,'[1]Enhancements-E5082 E5152'!$B36)=0,"","X")</f>
        <v/>
      </c>
      <c r="S38" s="70" t="str">
        <f>IF(COUNTIFS('[1]Enhancements Mapped to Sprints'!$B:$B,_xlfn.NUMBERVALUE(SUBSTITUTE('[1]Enhancements-E5082 E5152'!S$5,"Sprint ","")),'[1]Enhancements Mapped to Sprints'!$C:$C,'[1]Enhancements-E5082 E5152'!$B36)=0,"","X")</f>
        <v/>
      </c>
      <c r="T38" s="70" t="str">
        <f>IF(COUNTIFS('[1]Enhancements Mapped to Sprints'!$B:$B,_xlfn.NUMBERVALUE(SUBSTITUTE('[1]Enhancements-E5082 E5152'!T$5,"Sprint ","")),'[1]Enhancements Mapped to Sprints'!$C:$C,'[1]Enhancements-E5082 E5152'!$B36)=0,"","X")</f>
        <v/>
      </c>
      <c r="U38" s="70" t="str">
        <f>IF(COUNTIFS('[1]Enhancements Mapped to Sprints'!$B:$B,_xlfn.NUMBERVALUE(SUBSTITUTE('[1]Enhancements-E5082 E5152'!U$5,"Sprint ","")),'[1]Enhancements Mapped to Sprints'!$C:$C,'[1]Enhancements-E5082 E5152'!$B36)=0,"","X")</f>
        <v/>
      </c>
      <c r="V38" s="70" t="str">
        <f>IF(COUNTIFS('[1]Enhancements Mapped to Sprints'!$B:$B,_xlfn.NUMBERVALUE(SUBSTITUTE('[1]Enhancements-E5082 E5152'!V$5,"Sprint ","")),'[1]Enhancements Mapped to Sprints'!$C:$C,'[1]Enhancements-E5082 E5152'!$B36)=0,"","X")</f>
        <v/>
      </c>
      <c r="W38" s="70" t="str">
        <f>IF(COUNTIFS('[1]Enhancements Mapped to Sprints'!$B:$B,_xlfn.NUMBERVALUE(SUBSTITUTE('[1]Enhancements-E5082 E5152'!W$5,"Sprint ","")),'[1]Enhancements Mapped to Sprints'!$C:$C,'[1]Enhancements-E5082 E5152'!$B36)=0,"","X")</f>
        <v/>
      </c>
      <c r="X38" s="70" t="str">
        <f>IF(COUNTIFS('[1]Enhancements Mapped to Sprints'!$B:$B,_xlfn.NUMBERVALUE(SUBSTITUTE('[1]Enhancements-E5082 E5152'!X$5,"Sprint ","")),'[1]Enhancements Mapped to Sprints'!$C:$C,'[1]Enhancements-E5082 E5152'!$B36)=0,"","X")</f>
        <v/>
      </c>
    </row>
    <row r="39" spans="1:24" s="14" customFormat="1" ht="65.150000000000006" customHeight="1">
      <c r="A39" s="11" t="s">
        <v>454</v>
      </c>
      <c r="B39" s="11">
        <v>34</v>
      </c>
      <c r="C39" s="11">
        <v>2</v>
      </c>
      <c r="D39" s="10" t="s">
        <v>306</v>
      </c>
      <c r="E39" s="266" t="s">
        <v>362</v>
      </c>
      <c r="F39" s="266"/>
      <c r="G39" s="266" t="s">
        <v>363</v>
      </c>
      <c r="H39" s="70">
        <v>2.4</v>
      </c>
      <c r="I39" s="70"/>
      <c r="J39" s="266"/>
      <c r="K39" s="71" t="str">
        <f t="shared" ca="1" si="2"/>
        <v/>
      </c>
      <c r="L39" s="70" t="str">
        <f t="shared" si="1"/>
        <v>X</v>
      </c>
      <c r="M39" s="70" t="str">
        <f>IF(COUNTIFS('[1]Enhancements Mapped to Sprints'!$B:$B,_xlfn.NUMBERVALUE(SUBSTITUTE('[1]Enhancements-E5082 E5152'!M$5,"Sprint ","")),'[1]Enhancements Mapped to Sprints'!$C:$C,'[1]Enhancements-E5082 E5152'!$B37)=0,"","X")</f>
        <v/>
      </c>
      <c r="N39" s="70" t="str">
        <f>IF(COUNTIFS('[1]Enhancements Mapped to Sprints'!$B:$B,_xlfn.NUMBERVALUE(SUBSTITUTE('[1]Enhancements-E5082 E5152'!N$5,"Sprint ","")),'[1]Enhancements Mapped to Sprints'!$C:$C,'[1]Enhancements-E5082 E5152'!$B37)=0,"","X")</f>
        <v/>
      </c>
      <c r="O39" s="70" t="str">
        <f>IF(COUNTIFS('[1]Enhancements Mapped to Sprints'!$B:$B,_xlfn.NUMBERVALUE(SUBSTITUTE('[1]Enhancements-E5082 E5152'!O$5,"Sprint ","")),'[1]Enhancements Mapped to Sprints'!$C:$C,'[1]Enhancements-E5082 E5152'!$B37)=0,"","X")</f>
        <v/>
      </c>
      <c r="P39" s="70" t="str">
        <f>IF(COUNTIFS('[1]Enhancements Mapped to Sprints'!$B:$B,_xlfn.NUMBERVALUE(SUBSTITUTE('[1]Enhancements-E5082 E5152'!P$5,"Sprint ","")),'[1]Enhancements Mapped to Sprints'!$C:$C,'[1]Enhancements-E5082 E5152'!$B37)=0,"","X")</f>
        <v/>
      </c>
      <c r="Q39" s="70" t="str">
        <f>IF(COUNTIFS('[1]Enhancements Mapped to Sprints'!$B:$B,_xlfn.NUMBERVALUE(SUBSTITUTE('[1]Enhancements-E5082 E5152'!Q$5,"Sprint ","")),'[1]Enhancements Mapped to Sprints'!$C:$C,'[1]Enhancements-E5082 E5152'!$B37)=0,"","X")</f>
        <v/>
      </c>
      <c r="R39" s="70" t="str">
        <f>IF(COUNTIFS('[1]Enhancements Mapped to Sprints'!$B:$B,_xlfn.NUMBERVALUE(SUBSTITUTE('[1]Enhancements-E5082 E5152'!R$5,"Sprint ","")),'[1]Enhancements Mapped to Sprints'!$C:$C,'[1]Enhancements-E5082 E5152'!$B37)=0,"","X")</f>
        <v/>
      </c>
      <c r="S39" s="70" t="str">
        <f>IF(COUNTIFS('[1]Enhancements Mapped to Sprints'!$B:$B,_xlfn.NUMBERVALUE(SUBSTITUTE('[1]Enhancements-E5082 E5152'!S$5,"Sprint ","")),'[1]Enhancements Mapped to Sprints'!$C:$C,'[1]Enhancements-E5082 E5152'!$B37)=0,"","X")</f>
        <v/>
      </c>
      <c r="T39" s="70" t="str">
        <f>IF(COUNTIFS('[1]Enhancements Mapped to Sprints'!$B:$B,_xlfn.NUMBERVALUE(SUBSTITUTE('[1]Enhancements-E5082 E5152'!T$5,"Sprint ","")),'[1]Enhancements Mapped to Sprints'!$C:$C,'[1]Enhancements-E5082 E5152'!$B37)=0,"","X")</f>
        <v/>
      </c>
      <c r="U39" s="70" t="str">
        <f>IF(COUNTIFS('[1]Enhancements Mapped to Sprints'!$B:$B,_xlfn.NUMBERVALUE(SUBSTITUTE('[1]Enhancements-E5082 E5152'!U$5,"Sprint ","")),'[1]Enhancements Mapped to Sprints'!$C:$C,'[1]Enhancements-E5082 E5152'!$B37)=0,"","X")</f>
        <v/>
      </c>
      <c r="V39" s="70" t="str">
        <f>IF(COUNTIFS('[1]Enhancements Mapped to Sprints'!$B:$B,_xlfn.NUMBERVALUE(SUBSTITUTE('[1]Enhancements-E5082 E5152'!V$5,"Sprint ","")),'[1]Enhancements Mapped to Sprints'!$C:$C,'[1]Enhancements-E5082 E5152'!$B37)=0,"","X")</f>
        <v/>
      </c>
      <c r="W39" s="70" t="str">
        <f>IF(COUNTIFS('[1]Enhancements Mapped to Sprints'!$B:$B,_xlfn.NUMBERVALUE(SUBSTITUTE('[1]Enhancements-E5082 E5152'!W$5,"Sprint ","")),'[1]Enhancements Mapped to Sprints'!$C:$C,'[1]Enhancements-E5082 E5152'!$B37)=0,"","X")</f>
        <v/>
      </c>
      <c r="X39" s="70" t="str">
        <f>IF(COUNTIFS('[1]Enhancements Mapped to Sprints'!$B:$B,_xlfn.NUMBERVALUE(SUBSTITUTE('[1]Enhancements-E5082 E5152'!X$5,"Sprint ","")),'[1]Enhancements Mapped to Sprints'!$C:$C,'[1]Enhancements-E5082 E5152'!$B37)=0,"","X")</f>
        <v/>
      </c>
    </row>
    <row r="40" spans="1:24" s="14" customFormat="1" ht="49" customHeight="1">
      <c r="A40" s="11" t="s">
        <v>454</v>
      </c>
      <c r="B40" s="11">
        <v>35</v>
      </c>
      <c r="C40" s="11">
        <v>2</v>
      </c>
      <c r="D40" s="10" t="s">
        <v>364</v>
      </c>
      <c r="E40" s="266" t="s">
        <v>365</v>
      </c>
      <c r="F40" s="266"/>
      <c r="G40" s="266" t="s">
        <v>366</v>
      </c>
      <c r="H40" s="70">
        <v>2.4</v>
      </c>
      <c r="I40" s="70"/>
      <c r="J40" s="266"/>
      <c r="K40" s="71" t="str">
        <f t="shared" ca="1" si="2"/>
        <v/>
      </c>
      <c r="L40" s="70" t="str">
        <f t="shared" si="1"/>
        <v>X</v>
      </c>
      <c r="M40" s="70" t="str">
        <f>IF(COUNTIFS('[1]Enhancements Mapped to Sprints'!$B:$B,_xlfn.NUMBERVALUE(SUBSTITUTE('[1]Enhancements-E5082 E5152'!M$5,"Sprint ","")),'[1]Enhancements Mapped to Sprints'!$C:$C,'[1]Enhancements-E5082 E5152'!$B38)=0,"","X")</f>
        <v/>
      </c>
      <c r="N40" s="70" t="str">
        <f>IF(COUNTIFS('[1]Enhancements Mapped to Sprints'!$B:$B,_xlfn.NUMBERVALUE(SUBSTITUTE('[1]Enhancements-E5082 E5152'!N$5,"Sprint ","")),'[1]Enhancements Mapped to Sprints'!$C:$C,'[1]Enhancements-E5082 E5152'!$B38)=0,"","X")</f>
        <v/>
      </c>
      <c r="O40" s="70" t="str">
        <f>IF(COUNTIFS('[1]Enhancements Mapped to Sprints'!$B:$B,_xlfn.NUMBERVALUE(SUBSTITUTE('[1]Enhancements-E5082 E5152'!O$5,"Sprint ","")),'[1]Enhancements Mapped to Sprints'!$C:$C,'[1]Enhancements-E5082 E5152'!$B38)=0,"","X")</f>
        <v/>
      </c>
      <c r="P40" s="70" t="str">
        <f>IF(COUNTIFS('[1]Enhancements Mapped to Sprints'!$B:$B,_xlfn.NUMBERVALUE(SUBSTITUTE('[1]Enhancements-E5082 E5152'!P$5,"Sprint ","")),'[1]Enhancements Mapped to Sprints'!$C:$C,'[1]Enhancements-E5082 E5152'!$B38)=0,"","X")</f>
        <v/>
      </c>
      <c r="Q40" s="70" t="str">
        <f>IF(COUNTIFS('[1]Enhancements Mapped to Sprints'!$B:$B,_xlfn.NUMBERVALUE(SUBSTITUTE('[1]Enhancements-E5082 E5152'!Q$5,"Sprint ","")),'[1]Enhancements Mapped to Sprints'!$C:$C,'[1]Enhancements-E5082 E5152'!$B38)=0,"","X")</f>
        <v/>
      </c>
      <c r="R40" s="70" t="str">
        <f>IF(COUNTIFS('[1]Enhancements Mapped to Sprints'!$B:$B,_xlfn.NUMBERVALUE(SUBSTITUTE('[1]Enhancements-E5082 E5152'!R$5,"Sprint ","")),'[1]Enhancements Mapped to Sprints'!$C:$C,'[1]Enhancements-E5082 E5152'!$B38)=0,"","X")</f>
        <v/>
      </c>
      <c r="S40" s="70" t="str">
        <f>IF(COUNTIFS('[1]Enhancements Mapped to Sprints'!$B:$B,_xlfn.NUMBERVALUE(SUBSTITUTE('[1]Enhancements-E5082 E5152'!S$5,"Sprint ","")),'[1]Enhancements Mapped to Sprints'!$C:$C,'[1]Enhancements-E5082 E5152'!$B38)=0,"","X")</f>
        <v/>
      </c>
      <c r="T40" s="70" t="str">
        <f>IF(COUNTIFS('[1]Enhancements Mapped to Sprints'!$B:$B,_xlfn.NUMBERVALUE(SUBSTITUTE('[1]Enhancements-E5082 E5152'!T$5,"Sprint ","")),'[1]Enhancements Mapped to Sprints'!$C:$C,'[1]Enhancements-E5082 E5152'!$B38)=0,"","X")</f>
        <v/>
      </c>
      <c r="U40" s="70" t="str">
        <f>IF(COUNTIFS('[1]Enhancements Mapped to Sprints'!$B:$B,_xlfn.NUMBERVALUE(SUBSTITUTE('[1]Enhancements-E5082 E5152'!U$5,"Sprint ","")),'[1]Enhancements Mapped to Sprints'!$C:$C,'[1]Enhancements-E5082 E5152'!$B38)=0,"","X")</f>
        <v/>
      </c>
      <c r="V40" s="70" t="str">
        <f>IF(COUNTIFS('[1]Enhancements Mapped to Sprints'!$B:$B,_xlfn.NUMBERVALUE(SUBSTITUTE('[1]Enhancements-E5082 E5152'!V$5,"Sprint ","")),'[1]Enhancements Mapped to Sprints'!$C:$C,'[1]Enhancements-E5082 E5152'!$B38)=0,"","X")</f>
        <v/>
      </c>
      <c r="W40" s="70" t="str">
        <f>IF(COUNTIFS('[1]Enhancements Mapped to Sprints'!$B:$B,_xlfn.NUMBERVALUE(SUBSTITUTE('[1]Enhancements-E5082 E5152'!W$5,"Sprint ","")),'[1]Enhancements Mapped to Sprints'!$C:$C,'[1]Enhancements-E5082 E5152'!$B38)=0,"","X")</f>
        <v/>
      </c>
      <c r="X40" s="70" t="str">
        <f>IF(COUNTIFS('[1]Enhancements Mapped to Sprints'!$B:$B,_xlfn.NUMBERVALUE(SUBSTITUTE('[1]Enhancements-E5082 E5152'!X$5,"Sprint ","")),'[1]Enhancements Mapped to Sprints'!$C:$C,'[1]Enhancements-E5082 E5152'!$B38)=0,"","X")</f>
        <v/>
      </c>
    </row>
    <row r="41" spans="1:24" s="14" customFormat="1" ht="64" customHeight="1">
      <c r="A41" s="11" t="s">
        <v>454</v>
      </c>
      <c r="B41" s="11">
        <v>36</v>
      </c>
      <c r="C41" s="11">
        <v>2</v>
      </c>
      <c r="D41" s="10" t="s">
        <v>351</v>
      </c>
      <c r="E41" s="266" t="s">
        <v>367</v>
      </c>
      <c r="F41" s="266"/>
      <c r="G41" s="266" t="s">
        <v>368</v>
      </c>
      <c r="H41" s="70">
        <v>2.4</v>
      </c>
      <c r="I41" s="70"/>
      <c r="J41" s="266"/>
      <c r="K41" s="71" t="str">
        <f t="shared" ca="1" si="2"/>
        <v/>
      </c>
      <c r="L41" s="70" t="str">
        <f t="shared" si="1"/>
        <v>X</v>
      </c>
      <c r="M41" s="70" t="str">
        <f>IF(COUNTIFS('[1]Enhancements Mapped to Sprints'!$B:$B,_xlfn.NUMBERVALUE(SUBSTITUTE('[1]Enhancements-E5082 E5152'!M$5,"Sprint ","")),'[1]Enhancements Mapped to Sprints'!$C:$C,'[1]Enhancements-E5082 E5152'!$B39)=0,"","X")</f>
        <v/>
      </c>
      <c r="N41" s="70" t="str">
        <f>IF(COUNTIFS('[1]Enhancements Mapped to Sprints'!$B:$B,_xlfn.NUMBERVALUE(SUBSTITUTE('[1]Enhancements-E5082 E5152'!N$5,"Sprint ","")),'[1]Enhancements Mapped to Sprints'!$C:$C,'[1]Enhancements-E5082 E5152'!$B39)=0,"","X")</f>
        <v/>
      </c>
      <c r="O41" s="70" t="str">
        <f>IF(COUNTIFS('[1]Enhancements Mapped to Sprints'!$B:$B,_xlfn.NUMBERVALUE(SUBSTITUTE('[1]Enhancements-E5082 E5152'!O$5,"Sprint ","")),'[1]Enhancements Mapped to Sprints'!$C:$C,'[1]Enhancements-E5082 E5152'!$B39)=0,"","X")</f>
        <v/>
      </c>
      <c r="P41" s="70" t="str">
        <f>IF(COUNTIFS('[1]Enhancements Mapped to Sprints'!$B:$B,_xlfn.NUMBERVALUE(SUBSTITUTE('[1]Enhancements-E5082 E5152'!P$5,"Sprint ","")),'[1]Enhancements Mapped to Sprints'!$C:$C,'[1]Enhancements-E5082 E5152'!$B39)=0,"","X")</f>
        <v/>
      </c>
      <c r="Q41" s="70" t="str">
        <f>IF(COUNTIFS('[1]Enhancements Mapped to Sprints'!$B:$B,_xlfn.NUMBERVALUE(SUBSTITUTE('[1]Enhancements-E5082 E5152'!Q$5,"Sprint ","")),'[1]Enhancements Mapped to Sprints'!$C:$C,'[1]Enhancements-E5082 E5152'!$B39)=0,"","X")</f>
        <v/>
      </c>
      <c r="R41" s="70" t="str">
        <f>IF(COUNTIFS('[1]Enhancements Mapped to Sprints'!$B:$B,_xlfn.NUMBERVALUE(SUBSTITUTE('[1]Enhancements-E5082 E5152'!R$5,"Sprint ","")),'[1]Enhancements Mapped to Sprints'!$C:$C,'[1]Enhancements-E5082 E5152'!$B39)=0,"","X")</f>
        <v/>
      </c>
      <c r="S41" s="70" t="str">
        <f>IF(COUNTIFS('[1]Enhancements Mapped to Sprints'!$B:$B,_xlfn.NUMBERVALUE(SUBSTITUTE('[1]Enhancements-E5082 E5152'!S$5,"Sprint ","")),'[1]Enhancements Mapped to Sprints'!$C:$C,'[1]Enhancements-E5082 E5152'!$B39)=0,"","X")</f>
        <v/>
      </c>
      <c r="T41" s="70" t="str">
        <f>IF(COUNTIFS('[1]Enhancements Mapped to Sprints'!$B:$B,_xlfn.NUMBERVALUE(SUBSTITUTE('[1]Enhancements-E5082 E5152'!T$5,"Sprint ","")),'[1]Enhancements Mapped to Sprints'!$C:$C,'[1]Enhancements-E5082 E5152'!$B39)=0,"","X")</f>
        <v/>
      </c>
      <c r="U41" s="70" t="str">
        <f>IF(COUNTIFS('[1]Enhancements Mapped to Sprints'!$B:$B,_xlfn.NUMBERVALUE(SUBSTITUTE('[1]Enhancements-E5082 E5152'!U$5,"Sprint ","")),'[1]Enhancements Mapped to Sprints'!$C:$C,'[1]Enhancements-E5082 E5152'!$B39)=0,"","X")</f>
        <v/>
      </c>
      <c r="V41" s="70" t="str">
        <f>IF(COUNTIFS('[1]Enhancements Mapped to Sprints'!$B:$B,_xlfn.NUMBERVALUE(SUBSTITUTE('[1]Enhancements-E5082 E5152'!V$5,"Sprint ","")),'[1]Enhancements Mapped to Sprints'!$C:$C,'[1]Enhancements-E5082 E5152'!$B39)=0,"","X")</f>
        <v/>
      </c>
      <c r="W41" s="70" t="str">
        <f>IF(COUNTIFS('[1]Enhancements Mapped to Sprints'!$B:$B,_xlfn.NUMBERVALUE(SUBSTITUTE('[1]Enhancements-E5082 E5152'!W$5,"Sprint ","")),'[1]Enhancements Mapped to Sprints'!$C:$C,'[1]Enhancements-E5082 E5152'!$B39)=0,"","X")</f>
        <v/>
      </c>
      <c r="X41" s="70" t="str">
        <f>IF(COUNTIFS('[1]Enhancements Mapped to Sprints'!$B:$B,_xlfn.NUMBERVALUE(SUBSTITUTE('[1]Enhancements-E5082 E5152'!X$5,"Sprint ","")),'[1]Enhancements Mapped to Sprints'!$C:$C,'[1]Enhancements-E5082 E5152'!$B39)=0,"","X")</f>
        <v/>
      </c>
    </row>
    <row r="42" spans="1:24" s="14" customFormat="1" ht="43.5">
      <c r="A42" s="11" t="s">
        <v>454</v>
      </c>
      <c r="B42" s="11">
        <v>37</v>
      </c>
      <c r="C42" s="11">
        <v>2</v>
      </c>
      <c r="D42" s="10" t="s">
        <v>351</v>
      </c>
      <c r="E42" s="266" t="s">
        <v>369</v>
      </c>
      <c r="F42" s="266"/>
      <c r="G42" s="266" t="s">
        <v>370</v>
      </c>
      <c r="H42" s="70">
        <v>2.4</v>
      </c>
      <c r="I42" s="70"/>
      <c r="J42" s="266"/>
      <c r="K42" s="71" t="str">
        <f t="shared" ca="1" si="2"/>
        <v/>
      </c>
      <c r="L42" s="70" t="str">
        <f t="shared" si="1"/>
        <v>X</v>
      </c>
      <c r="M42" s="70" t="str">
        <f>IF(COUNTIFS('[1]Enhancements Mapped to Sprints'!$B:$B,_xlfn.NUMBERVALUE(SUBSTITUTE('[1]Enhancements-E5082 E5152'!M$5,"Sprint ","")),'[1]Enhancements Mapped to Sprints'!$C:$C,'[1]Enhancements-E5082 E5152'!$B40)=0,"","X")</f>
        <v/>
      </c>
      <c r="N42" s="70" t="str">
        <f>IF(COUNTIFS('[1]Enhancements Mapped to Sprints'!$B:$B,_xlfn.NUMBERVALUE(SUBSTITUTE('[1]Enhancements-E5082 E5152'!N$5,"Sprint ","")),'[1]Enhancements Mapped to Sprints'!$C:$C,'[1]Enhancements-E5082 E5152'!$B40)=0,"","X")</f>
        <v/>
      </c>
      <c r="O42" s="70" t="str">
        <f>IF(COUNTIFS('[1]Enhancements Mapped to Sprints'!$B:$B,_xlfn.NUMBERVALUE(SUBSTITUTE('[1]Enhancements-E5082 E5152'!O$5,"Sprint ","")),'[1]Enhancements Mapped to Sprints'!$C:$C,'[1]Enhancements-E5082 E5152'!$B40)=0,"","X")</f>
        <v/>
      </c>
      <c r="P42" s="70" t="str">
        <f>IF(COUNTIFS('[1]Enhancements Mapped to Sprints'!$B:$B,_xlfn.NUMBERVALUE(SUBSTITUTE('[1]Enhancements-E5082 E5152'!P$5,"Sprint ","")),'[1]Enhancements Mapped to Sprints'!$C:$C,'[1]Enhancements-E5082 E5152'!$B40)=0,"","X")</f>
        <v/>
      </c>
      <c r="Q42" s="70" t="str">
        <f>IF(COUNTIFS('[1]Enhancements Mapped to Sprints'!$B:$B,_xlfn.NUMBERVALUE(SUBSTITUTE('[1]Enhancements-E5082 E5152'!Q$5,"Sprint ","")),'[1]Enhancements Mapped to Sprints'!$C:$C,'[1]Enhancements-E5082 E5152'!$B40)=0,"","X")</f>
        <v/>
      </c>
      <c r="R42" s="70" t="str">
        <f>IF(COUNTIFS('[1]Enhancements Mapped to Sprints'!$B:$B,_xlfn.NUMBERVALUE(SUBSTITUTE('[1]Enhancements-E5082 E5152'!R$5,"Sprint ","")),'[1]Enhancements Mapped to Sprints'!$C:$C,'[1]Enhancements-E5082 E5152'!$B40)=0,"","X")</f>
        <v/>
      </c>
      <c r="S42" s="70" t="str">
        <f>IF(COUNTIFS('[1]Enhancements Mapped to Sprints'!$B:$B,_xlfn.NUMBERVALUE(SUBSTITUTE('[1]Enhancements-E5082 E5152'!S$5,"Sprint ","")),'[1]Enhancements Mapped to Sprints'!$C:$C,'[1]Enhancements-E5082 E5152'!$B40)=0,"","X")</f>
        <v/>
      </c>
      <c r="T42" s="70" t="str">
        <f>IF(COUNTIFS('[1]Enhancements Mapped to Sprints'!$B:$B,_xlfn.NUMBERVALUE(SUBSTITUTE('[1]Enhancements-E5082 E5152'!T$5,"Sprint ","")),'[1]Enhancements Mapped to Sprints'!$C:$C,'[1]Enhancements-E5082 E5152'!$B40)=0,"","X")</f>
        <v/>
      </c>
      <c r="U42" s="70" t="str">
        <f>IF(COUNTIFS('[1]Enhancements Mapped to Sprints'!$B:$B,_xlfn.NUMBERVALUE(SUBSTITUTE('[1]Enhancements-E5082 E5152'!U$5,"Sprint ","")),'[1]Enhancements Mapped to Sprints'!$C:$C,'[1]Enhancements-E5082 E5152'!$B40)=0,"","X")</f>
        <v/>
      </c>
      <c r="V42" s="70" t="str">
        <f>IF(COUNTIFS('[1]Enhancements Mapped to Sprints'!$B:$B,_xlfn.NUMBERVALUE(SUBSTITUTE('[1]Enhancements-E5082 E5152'!V$5,"Sprint ","")),'[1]Enhancements Mapped to Sprints'!$C:$C,'[1]Enhancements-E5082 E5152'!$B40)=0,"","X")</f>
        <v/>
      </c>
      <c r="W42" s="70" t="str">
        <f>IF(COUNTIFS('[1]Enhancements Mapped to Sprints'!$B:$B,_xlfn.NUMBERVALUE(SUBSTITUTE('[1]Enhancements-E5082 E5152'!W$5,"Sprint ","")),'[1]Enhancements Mapped to Sprints'!$C:$C,'[1]Enhancements-E5082 E5152'!$B40)=0,"","X")</f>
        <v/>
      </c>
      <c r="X42" s="70" t="str">
        <f>IF(COUNTIFS('[1]Enhancements Mapped to Sprints'!$B:$B,_xlfn.NUMBERVALUE(SUBSTITUTE('[1]Enhancements-E5082 E5152'!X$5,"Sprint ","")),'[1]Enhancements Mapped to Sprints'!$C:$C,'[1]Enhancements-E5082 E5152'!$B40)=0,"","X")</f>
        <v/>
      </c>
    </row>
    <row r="43" spans="1:24" s="14" customFormat="1" ht="58">
      <c r="A43" s="11" t="s">
        <v>454</v>
      </c>
      <c r="B43" s="11">
        <v>38</v>
      </c>
      <c r="C43" s="11">
        <v>2</v>
      </c>
      <c r="D43" s="10" t="s">
        <v>351</v>
      </c>
      <c r="E43" s="266" t="s">
        <v>371</v>
      </c>
      <c r="F43" s="266"/>
      <c r="G43" s="266" t="s">
        <v>372</v>
      </c>
      <c r="H43" s="70">
        <v>2.4</v>
      </c>
      <c r="I43" s="70"/>
      <c r="J43" s="266"/>
      <c r="K43" s="71" t="str">
        <f t="shared" ca="1" si="2"/>
        <v/>
      </c>
      <c r="L43" s="70" t="str">
        <f t="shared" si="1"/>
        <v>X</v>
      </c>
      <c r="M43" s="70" t="str">
        <f>IF(COUNTIFS('[1]Enhancements Mapped to Sprints'!$B:$B,_xlfn.NUMBERVALUE(SUBSTITUTE('[1]Enhancements-E5082 E5152'!M$5,"Sprint ","")),'[1]Enhancements Mapped to Sprints'!$C:$C,'[1]Enhancements-E5082 E5152'!$B41)=0,"","X")</f>
        <v/>
      </c>
      <c r="N43" s="70" t="str">
        <f>IF(COUNTIFS('[1]Enhancements Mapped to Sprints'!$B:$B,_xlfn.NUMBERVALUE(SUBSTITUTE('[1]Enhancements-E5082 E5152'!N$5,"Sprint ","")),'[1]Enhancements Mapped to Sprints'!$C:$C,'[1]Enhancements-E5082 E5152'!$B41)=0,"","X")</f>
        <v/>
      </c>
      <c r="O43" s="70" t="str">
        <f>IF(COUNTIFS('[1]Enhancements Mapped to Sprints'!$B:$B,_xlfn.NUMBERVALUE(SUBSTITUTE('[1]Enhancements-E5082 E5152'!O$5,"Sprint ","")),'[1]Enhancements Mapped to Sprints'!$C:$C,'[1]Enhancements-E5082 E5152'!$B41)=0,"","X")</f>
        <v/>
      </c>
      <c r="P43" s="70" t="str">
        <f>IF(COUNTIFS('[1]Enhancements Mapped to Sprints'!$B:$B,_xlfn.NUMBERVALUE(SUBSTITUTE('[1]Enhancements-E5082 E5152'!P$5,"Sprint ","")),'[1]Enhancements Mapped to Sprints'!$C:$C,'[1]Enhancements-E5082 E5152'!$B41)=0,"","X")</f>
        <v/>
      </c>
      <c r="Q43" s="70" t="str">
        <f>IF(COUNTIFS('[1]Enhancements Mapped to Sprints'!$B:$B,_xlfn.NUMBERVALUE(SUBSTITUTE('[1]Enhancements-E5082 E5152'!Q$5,"Sprint ","")),'[1]Enhancements Mapped to Sprints'!$C:$C,'[1]Enhancements-E5082 E5152'!$B41)=0,"","X")</f>
        <v/>
      </c>
      <c r="R43" s="70" t="str">
        <f>IF(COUNTIFS('[1]Enhancements Mapped to Sprints'!$B:$B,_xlfn.NUMBERVALUE(SUBSTITUTE('[1]Enhancements-E5082 E5152'!R$5,"Sprint ","")),'[1]Enhancements Mapped to Sprints'!$C:$C,'[1]Enhancements-E5082 E5152'!$B41)=0,"","X")</f>
        <v/>
      </c>
      <c r="S43" s="70" t="str">
        <f>IF(COUNTIFS('[1]Enhancements Mapped to Sprints'!$B:$B,_xlfn.NUMBERVALUE(SUBSTITUTE('[1]Enhancements-E5082 E5152'!S$5,"Sprint ","")),'[1]Enhancements Mapped to Sprints'!$C:$C,'[1]Enhancements-E5082 E5152'!$B41)=0,"","X")</f>
        <v/>
      </c>
      <c r="T43" s="70" t="str">
        <f>IF(COUNTIFS('[1]Enhancements Mapped to Sprints'!$B:$B,_xlfn.NUMBERVALUE(SUBSTITUTE('[1]Enhancements-E5082 E5152'!T$5,"Sprint ","")),'[1]Enhancements Mapped to Sprints'!$C:$C,'[1]Enhancements-E5082 E5152'!$B41)=0,"","X")</f>
        <v/>
      </c>
      <c r="U43" s="70" t="str">
        <f>IF(COUNTIFS('[1]Enhancements Mapped to Sprints'!$B:$B,_xlfn.NUMBERVALUE(SUBSTITUTE('[1]Enhancements-E5082 E5152'!U$5,"Sprint ","")),'[1]Enhancements Mapped to Sprints'!$C:$C,'[1]Enhancements-E5082 E5152'!$B41)=0,"","X")</f>
        <v/>
      </c>
      <c r="V43" s="70" t="str">
        <f>IF(COUNTIFS('[1]Enhancements Mapped to Sprints'!$B:$B,_xlfn.NUMBERVALUE(SUBSTITUTE('[1]Enhancements-E5082 E5152'!V$5,"Sprint ","")),'[1]Enhancements Mapped to Sprints'!$C:$C,'[1]Enhancements-E5082 E5152'!$B41)=0,"","X")</f>
        <v/>
      </c>
      <c r="W43" s="70" t="str">
        <f>IF(COUNTIFS('[1]Enhancements Mapped to Sprints'!$B:$B,_xlfn.NUMBERVALUE(SUBSTITUTE('[1]Enhancements-E5082 E5152'!W$5,"Sprint ","")),'[1]Enhancements Mapped to Sprints'!$C:$C,'[1]Enhancements-E5082 E5152'!$B41)=0,"","X")</f>
        <v/>
      </c>
      <c r="X43" s="70" t="str">
        <f>IF(COUNTIFS('[1]Enhancements Mapped to Sprints'!$B:$B,_xlfn.NUMBERVALUE(SUBSTITUTE('[1]Enhancements-E5082 E5152'!X$5,"Sprint ","")),'[1]Enhancements Mapped to Sprints'!$C:$C,'[1]Enhancements-E5082 E5152'!$B41)=0,"","X")</f>
        <v/>
      </c>
    </row>
    <row r="44" spans="1:24" s="14" customFormat="1" ht="29">
      <c r="A44" s="11" t="s">
        <v>454</v>
      </c>
      <c r="B44" s="11">
        <v>39</v>
      </c>
      <c r="C44" s="11">
        <v>2</v>
      </c>
      <c r="D44" s="10" t="s">
        <v>373</v>
      </c>
      <c r="E44" s="266" t="s">
        <v>374</v>
      </c>
      <c r="F44" s="266"/>
      <c r="G44" s="266" t="s">
        <v>375</v>
      </c>
      <c r="H44" s="70">
        <v>2.4</v>
      </c>
      <c r="I44" s="70"/>
      <c r="J44" s="266"/>
      <c r="K44" s="71" t="str">
        <f t="shared" ca="1" si="2"/>
        <v/>
      </c>
      <c r="L44" s="70" t="str">
        <f t="shared" si="1"/>
        <v>X</v>
      </c>
      <c r="M44" s="70" t="str">
        <f>IF(COUNTIFS('[1]Enhancements Mapped to Sprints'!$B:$B,_xlfn.NUMBERVALUE(SUBSTITUTE('[1]Enhancements-E5082 E5152'!M$5,"Sprint ","")),'[1]Enhancements Mapped to Sprints'!$C:$C,'[1]Enhancements-E5082 E5152'!$B42)=0,"","X")</f>
        <v/>
      </c>
      <c r="N44" s="70" t="str">
        <f>IF(COUNTIFS('[1]Enhancements Mapped to Sprints'!$B:$B,_xlfn.NUMBERVALUE(SUBSTITUTE('[1]Enhancements-E5082 E5152'!N$5,"Sprint ","")),'[1]Enhancements Mapped to Sprints'!$C:$C,'[1]Enhancements-E5082 E5152'!$B42)=0,"","X")</f>
        <v/>
      </c>
      <c r="O44" s="70" t="str">
        <f>IF(COUNTIFS('[1]Enhancements Mapped to Sprints'!$B:$B,_xlfn.NUMBERVALUE(SUBSTITUTE('[1]Enhancements-E5082 E5152'!O$5,"Sprint ","")),'[1]Enhancements Mapped to Sprints'!$C:$C,'[1]Enhancements-E5082 E5152'!$B42)=0,"","X")</f>
        <v/>
      </c>
      <c r="P44" s="70" t="str">
        <f>IF(COUNTIFS('[1]Enhancements Mapped to Sprints'!$B:$B,_xlfn.NUMBERVALUE(SUBSTITUTE('[1]Enhancements-E5082 E5152'!P$5,"Sprint ","")),'[1]Enhancements Mapped to Sprints'!$C:$C,'[1]Enhancements-E5082 E5152'!$B42)=0,"","X")</f>
        <v/>
      </c>
      <c r="Q44" s="70" t="str">
        <f>IF(COUNTIFS('[1]Enhancements Mapped to Sprints'!$B:$B,_xlfn.NUMBERVALUE(SUBSTITUTE('[1]Enhancements-E5082 E5152'!Q$5,"Sprint ","")),'[1]Enhancements Mapped to Sprints'!$C:$C,'[1]Enhancements-E5082 E5152'!$B42)=0,"","X")</f>
        <v/>
      </c>
      <c r="R44" s="70" t="str">
        <f>IF(COUNTIFS('[1]Enhancements Mapped to Sprints'!$B:$B,_xlfn.NUMBERVALUE(SUBSTITUTE('[1]Enhancements-E5082 E5152'!R$5,"Sprint ","")),'[1]Enhancements Mapped to Sprints'!$C:$C,'[1]Enhancements-E5082 E5152'!$B42)=0,"","X")</f>
        <v/>
      </c>
      <c r="S44" s="70" t="str">
        <f>IF(COUNTIFS('[1]Enhancements Mapped to Sprints'!$B:$B,_xlfn.NUMBERVALUE(SUBSTITUTE('[1]Enhancements-E5082 E5152'!S$5,"Sprint ","")),'[1]Enhancements Mapped to Sprints'!$C:$C,'[1]Enhancements-E5082 E5152'!$B42)=0,"","X")</f>
        <v/>
      </c>
      <c r="T44" s="70" t="str">
        <f>IF(COUNTIFS('[1]Enhancements Mapped to Sprints'!$B:$B,_xlfn.NUMBERVALUE(SUBSTITUTE('[1]Enhancements-E5082 E5152'!T$5,"Sprint ","")),'[1]Enhancements Mapped to Sprints'!$C:$C,'[1]Enhancements-E5082 E5152'!$B42)=0,"","X")</f>
        <v/>
      </c>
      <c r="U44" s="70" t="str">
        <f>IF(COUNTIFS('[1]Enhancements Mapped to Sprints'!$B:$B,_xlfn.NUMBERVALUE(SUBSTITUTE('[1]Enhancements-E5082 E5152'!U$5,"Sprint ","")),'[1]Enhancements Mapped to Sprints'!$C:$C,'[1]Enhancements-E5082 E5152'!$B42)=0,"","X")</f>
        <v/>
      </c>
      <c r="V44" s="70" t="str">
        <f>IF(COUNTIFS('[1]Enhancements Mapped to Sprints'!$B:$B,_xlfn.NUMBERVALUE(SUBSTITUTE('[1]Enhancements-E5082 E5152'!V$5,"Sprint ","")),'[1]Enhancements Mapped to Sprints'!$C:$C,'[1]Enhancements-E5082 E5152'!$B42)=0,"","X")</f>
        <v/>
      </c>
      <c r="W44" s="70" t="str">
        <f>IF(COUNTIFS('[1]Enhancements Mapped to Sprints'!$B:$B,_xlfn.NUMBERVALUE(SUBSTITUTE('[1]Enhancements-E5082 E5152'!W$5,"Sprint ","")),'[1]Enhancements Mapped to Sprints'!$C:$C,'[1]Enhancements-E5082 E5152'!$B42)=0,"","X")</f>
        <v/>
      </c>
      <c r="X44" s="70" t="str">
        <f>IF(COUNTIFS('[1]Enhancements Mapped to Sprints'!$B:$B,_xlfn.NUMBERVALUE(SUBSTITUTE('[1]Enhancements-E5082 E5152'!X$5,"Sprint ","")),'[1]Enhancements Mapped to Sprints'!$C:$C,'[1]Enhancements-E5082 E5152'!$B42)=0,"","X")</f>
        <v/>
      </c>
    </row>
    <row r="45" spans="1:24" s="14" customFormat="1" ht="65.150000000000006" customHeight="1">
      <c r="A45" s="11" t="s">
        <v>454</v>
      </c>
      <c r="B45" s="11">
        <v>40</v>
      </c>
      <c r="C45" s="11">
        <v>2</v>
      </c>
      <c r="D45" s="10" t="s">
        <v>309</v>
      </c>
      <c r="E45" s="266" t="s">
        <v>376</v>
      </c>
      <c r="F45" s="266"/>
      <c r="G45" s="266" t="s">
        <v>377</v>
      </c>
      <c r="H45" s="70">
        <v>2.4</v>
      </c>
      <c r="I45" s="70"/>
      <c r="J45" s="266"/>
      <c r="K45" s="71" t="str">
        <f t="shared" ca="1" si="2"/>
        <v/>
      </c>
      <c r="L45" s="70" t="str">
        <f t="shared" si="1"/>
        <v>X</v>
      </c>
      <c r="M45" s="70" t="str">
        <f>IF(COUNTIFS('[1]Enhancements Mapped to Sprints'!$B:$B,_xlfn.NUMBERVALUE(SUBSTITUTE('[1]Enhancements-E5082 E5152'!M$5,"Sprint ","")),'[1]Enhancements Mapped to Sprints'!$C:$C,'[1]Enhancements-E5082 E5152'!$B43)=0,"","X")</f>
        <v/>
      </c>
      <c r="N45" s="70" t="str">
        <f>IF(COUNTIFS('[1]Enhancements Mapped to Sprints'!$B:$B,_xlfn.NUMBERVALUE(SUBSTITUTE('[1]Enhancements-E5082 E5152'!N$5,"Sprint ","")),'[1]Enhancements Mapped to Sprints'!$C:$C,'[1]Enhancements-E5082 E5152'!$B43)=0,"","X")</f>
        <v/>
      </c>
      <c r="O45" s="70" t="str">
        <f>IF(COUNTIFS('[1]Enhancements Mapped to Sprints'!$B:$B,_xlfn.NUMBERVALUE(SUBSTITUTE('[1]Enhancements-E5082 E5152'!O$5,"Sprint ","")),'[1]Enhancements Mapped to Sprints'!$C:$C,'[1]Enhancements-E5082 E5152'!$B43)=0,"","X")</f>
        <v/>
      </c>
      <c r="P45" s="70" t="str">
        <f>IF(COUNTIFS('[1]Enhancements Mapped to Sprints'!$B:$B,_xlfn.NUMBERVALUE(SUBSTITUTE('[1]Enhancements-E5082 E5152'!P$5,"Sprint ","")),'[1]Enhancements Mapped to Sprints'!$C:$C,'[1]Enhancements-E5082 E5152'!$B43)=0,"","X")</f>
        <v/>
      </c>
      <c r="Q45" s="70" t="str">
        <f>IF(COUNTIFS('[1]Enhancements Mapped to Sprints'!$B:$B,_xlfn.NUMBERVALUE(SUBSTITUTE('[1]Enhancements-E5082 E5152'!Q$5,"Sprint ","")),'[1]Enhancements Mapped to Sprints'!$C:$C,'[1]Enhancements-E5082 E5152'!$B43)=0,"","X")</f>
        <v/>
      </c>
      <c r="R45" s="70" t="str">
        <f>IF(COUNTIFS('[1]Enhancements Mapped to Sprints'!$B:$B,_xlfn.NUMBERVALUE(SUBSTITUTE('[1]Enhancements-E5082 E5152'!R$5,"Sprint ","")),'[1]Enhancements Mapped to Sprints'!$C:$C,'[1]Enhancements-E5082 E5152'!$B43)=0,"","X")</f>
        <v/>
      </c>
      <c r="S45" s="70" t="str">
        <f>IF(COUNTIFS('[1]Enhancements Mapped to Sprints'!$B:$B,_xlfn.NUMBERVALUE(SUBSTITUTE('[1]Enhancements-E5082 E5152'!S$5,"Sprint ","")),'[1]Enhancements Mapped to Sprints'!$C:$C,'[1]Enhancements-E5082 E5152'!$B43)=0,"","X")</f>
        <v/>
      </c>
      <c r="T45" s="70" t="str">
        <f>IF(COUNTIFS('[1]Enhancements Mapped to Sprints'!$B:$B,_xlfn.NUMBERVALUE(SUBSTITUTE('[1]Enhancements-E5082 E5152'!T$5,"Sprint ","")),'[1]Enhancements Mapped to Sprints'!$C:$C,'[1]Enhancements-E5082 E5152'!$B43)=0,"","X")</f>
        <v/>
      </c>
      <c r="U45" s="70" t="str">
        <f>IF(COUNTIFS('[1]Enhancements Mapped to Sprints'!$B:$B,_xlfn.NUMBERVALUE(SUBSTITUTE('[1]Enhancements-E5082 E5152'!U$5,"Sprint ","")),'[1]Enhancements Mapped to Sprints'!$C:$C,'[1]Enhancements-E5082 E5152'!$B43)=0,"","X")</f>
        <v/>
      </c>
      <c r="V45" s="70" t="str">
        <f>IF(COUNTIFS('[1]Enhancements Mapped to Sprints'!$B:$B,_xlfn.NUMBERVALUE(SUBSTITUTE('[1]Enhancements-E5082 E5152'!V$5,"Sprint ","")),'[1]Enhancements Mapped to Sprints'!$C:$C,'[1]Enhancements-E5082 E5152'!$B43)=0,"","X")</f>
        <v/>
      </c>
      <c r="W45" s="70" t="str">
        <f>IF(COUNTIFS('[1]Enhancements Mapped to Sprints'!$B:$B,_xlfn.NUMBERVALUE(SUBSTITUTE('[1]Enhancements-E5082 E5152'!W$5,"Sprint ","")),'[1]Enhancements Mapped to Sprints'!$C:$C,'[1]Enhancements-E5082 E5152'!$B43)=0,"","X")</f>
        <v/>
      </c>
      <c r="X45" s="70" t="str">
        <f>IF(COUNTIFS('[1]Enhancements Mapped to Sprints'!$B:$B,_xlfn.NUMBERVALUE(SUBSTITUTE('[1]Enhancements-E5082 E5152'!X$5,"Sprint ","")),'[1]Enhancements Mapped to Sprints'!$C:$C,'[1]Enhancements-E5082 E5152'!$B43)=0,"","X")</f>
        <v/>
      </c>
    </row>
    <row r="46" spans="1:24" s="14" customFormat="1" ht="53.15" customHeight="1">
      <c r="A46" s="11" t="s">
        <v>454</v>
      </c>
      <c r="B46" s="11">
        <v>41</v>
      </c>
      <c r="C46" s="11">
        <v>2</v>
      </c>
      <c r="D46" s="10" t="s">
        <v>378</v>
      </c>
      <c r="E46" s="266" t="s">
        <v>379</v>
      </c>
      <c r="F46" s="266"/>
      <c r="G46" s="266" t="s">
        <v>380</v>
      </c>
      <c r="H46" s="70">
        <v>2.4</v>
      </c>
      <c r="I46" s="70"/>
      <c r="J46" s="266"/>
      <c r="K46" s="71" t="str">
        <f t="shared" ca="1" si="2"/>
        <v/>
      </c>
      <c r="L46" s="70" t="str">
        <f t="shared" si="1"/>
        <v>X</v>
      </c>
      <c r="M46" s="70" t="str">
        <f>IF(COUNTIFS('[1]Enhancements Mapped to Sprints'!$B:$B,_xlfn.NUMBERVALUE(SUBSTITUTE('[1]Enhancements-E5082 E5152'!M$5,"Sprint ","")),'[1]Enhancements Mapped to Sprints'!$C:$C,'[1]Enhancements-E5082 E5152'!$B44)=0,"","X")</f>
        <v/>
      </c>
      <c r="N46" s="70" t="str">
        <f>IF(COUNTIFS('[1]Enhancements Mapped to Sprints'!$B:$B,_xlfn.NUMBERVALUE(SUBSTITUTE('[1]Enhancements-E5082 E5152'!N$5,"Sprint ","")),'[1]Enhancements Mapped to Sprints'!$C:$C,'[1]Enhancements-E5082 E5152'!$B44)=0,"","X")</f>
        <v/>
      </c>
      <c r="O46" s="70" t="str">
        <f>IF(COUNTIFS('[1]Enhancements Mapped to Sprints'!$B:$B,_xlfn.NUMBERVALUE(SUBSTITUTE('[1]Enhancements-E5082 E5152'!O$5,"Sprint ","")),'[1]Enhancements Mapped to Sprints'!$C:$C,'[1]Enhancements-E5082 E5152'!$B44)=0,"","X")</f>
        <v/>
      </c>
      <c r="P46" s="70" t="str">
        <f>IF(COUNTIFS('[1]Enhancements Mapped to Sprints'!$B:$B,_xlfn.NUMBERVALUE(SUBSTITUTE('[1]Enhancements-E5082 E5152'!P$5,"Sprint ","")),'[1]Enhancements Mapped to Sprints'!$C:$C,'[1]Enhancements-E5082 E5152'!$B44)=0,"","X")</f>
        <v/>
      </c>
      <c r="Q46" s="70" t="str">
        <f>IF(COUNTIFS('[1]Enhancements Mapped to Sprints'!$B:$B,_xlfn.NUMBERVALUE(SUBSTITUTE('[1]Enhancements-E5082 E5152'!Q$5,"Sprint ","")),'[1]Enhancements Mapped to Sprints'!$C:$C,'[1]Enhancements-E5082 E5152'!$B44)=0,"","X")</f>
        <v/>
      </c>
      <c r="R46" s="70" t="str">
        <f>IF(COUNTIFS('[1]Enhancements Mapped to Sprints'!$B:$B,_xlfn.NUMBERVALUE(SUBSTITUTE('[1]Enhancements-E5082 E5152'!R$5,"Sprint ","")),'[1]Enhancements Mapped to Sprints'!$C:$C,'[1]Enhancements-E5082 E5152'!$B44)=0,"","X")</f>
        <v/>
      </c>
      <c r="S46" s="70" t="str">
        <f>IF(COUNTIFS('[1]Enhancements Mapped to Sprints'!$B:$B,_xlfn.NUMBERVALUE(SUBSTITUTE('[1]Enhancements-E5082 E5152'!S$5,"Sprint ","")),'[1]Enhancements Mapped to Sprints'!$C:$C,'[1]Enhancements-E5082 E5152'!$B44)=0,"","X")</f>
        <v/>
      </c>
      <c r="T46" s="70" t="str">
        <f>IF(COUNTIFS('[1]Enhancements Mapped to Sprints'!$B:$B,_xlfn.NUMBERVALUE(SUBSTITUTE('[1]Enhancements-E5082 E5152'!T$5,"Sprint ","")),'[1]Enhancements Mapped to Sprints'!$C:$C,'[1]Enhancements-E5082 E5152'!$B44)=0,"","X")</f>
        <v/>
      </c>
      <c r="U46" s="70" t="str">
        <f>IF(COUNTIFS('[1]Enhancements Mapped to Sprints'!$B:$B,_xlfn.NUMBERVALUE(SUBSTITUTE('[1]Enhancements-E5082 E5152'!U$5,"Sprint ","")),'[1]Enhancements Mapped to Sprints'!$C:$C,'[1]Enhancements-E5082 E5152'!$B44)=0,"","X")</f>
        <v/>
      </c>
      <c r="V46" s="70" t="str">
        <f>IF(COUNTIFS('[1]Enhancements Mapped to Sprints'!$B:$B,_xlfn.NUMBERVALUE(SUBSTITUTE('[1]Enhancements-E5082 E5152'!V$5,"Sprint ","")),'[1]Enhancements Mapped to Sprints'!$C:$C,'[1]Enhancements-E5082 E5152'!$B44)=0,"","X")</f>
        <v/>
      </c>
      <c r="W46" s="70" t="str">
        <f>IF(COUNTIFS('[1]Enhancements Mapped to Sprints'!$B:$B,_xlfn.NUMBERVALUE(SUBSTITUTE('[1]Enhancements-E5082 E5152'!W$5,"Sprint ","")),'[1]Enhancements Mapped to Sprints'!$C:$C,'[1]Enhancements-E5082 E5152'!$B44)=0,"","X")</f>
        <v/>
      </c>
      <c r="X46" s="70" t="str">
        <f>IF(COUNTIFS('[1]Enhancements Mapped to Sprints'!$B:$B,_xlfn.NUMBERVALUE(SUBSTITUTE('[1]Enhancements-E5082 E5152'!X$5,"Sprint ","")),'[1]Enhancements Mapped to Sprints'!$C:$C,'[1]Enhancements-E5082 E5152'!$B44)=0,"","X")</f>
        <v/>
      </c>
    </row>
    <row r="47" spans="1:24" s="14" customFormat="1" ht="66" customHeight="1">
      <c r="A47" s="11" t="s">
        <v>454</v>
      </c>
      <c r="B47" s="11">
        <v>42</v>
      </c>
      <c r="C47" s="11">
        <v>2</v>
      </c>
      <c r="D47" s="10" t="s">
        <v>378</v>
      </c>
      <c r="E47" s="266" t="s">
        <v>381</v>
      </c>
      <c r="F47" s="266"/>
      <c r="G47" s="266" t="s">
        <v>382</v>
      </c>
      <c r="H47" s="70">
        <v>2.4</v>
      </c>
      <c r="I47" s="70"/>
      <c r="J47" s="266"/>
      <c r="K47" s="71" t="str">
        <f t="shared" ca="1" si="2"/>
        <v/>
      </c>
      <c r="L47" s="70" t="str">
        <f t="shared" si="1"/>
        <v>X</v>
      </c>
      <c r="M47" s="70" t="str">
        <f>IF(COUNTIFS('[1]Enhancements Mapped to Sprints'!$B:$B,_xlfn.NUMBERVALUE(SUBSTITUTE('[1]Enhancements-E5082 E5152'!M$5,"Sprint ","")),'[1]Enhancements Mapped to Sprints'!$C:$C,'[1]Enhancements-E5082 E5152'!$B45)=0,"","X")</f>
        <v/>
      </c>
      <c r="N47" s="70" t="str">
        <f>IF(COUNTIFS('[1]Enhancements Mapped to Sprints'!$B:$B,_xlfn.NUMBERVALUE(SUBSTITUTE('[1]Enhancements-E5082 E5152'!N$5,"Sprint ","")),'[1]Enhancements Mapped to Sprints'!$C:$C,'[1]Enhancements-E5082 E5152'!$B45)=0,"","X")</f>
        <v/>
      </c>
      <c r="O47" s="70" t="str">
        <f>IF(COUNTIFS('[1]Enhancements Mapped to Sprints'!$B:$B,_xlfn.NUMBERVALUE(SUBSTITUTE('[1]Enhancements-E5082 E5152'!O$5,"Sprint ","")),'[1]Enhancements Mapped to Sprints'!$C:$C,'[1]Enhancements-E5082 E5152'!$B45)=0,"","X")</f>
        <v/>
      </c>
      <c r="P47" s="70" t="str">
        <f>IF(COUNTIFS('[1]Enhancements Mapped to Sprints'!$B:$B,_xlfn.NUMBERVALUE(SUBSTITUTE('[1]Enhancements-E5082 E5152'!P$5,"Sprint ","")),'[1]Enhancements Mapped to Sprints'!$C:$C,'[1]Enhancements-E5082 E5152'!$B45)=0,"","X")</f>
        <v/>
      </c>
      <c r="Q47" s="70" t="str">
        <f>IF(COUNTIFS('[1]Enhancements Mapped to Sprints'!$B:$B,_xlfn.NUMBERVALUE(SUBSTITUTE('[1]Enhancements-E5082 E5152'!Q$5,"Sprint ","")),'[1]Enhancements Mapped to Sprints'!$C:$C,'[1]Enhancements-E5082 E5152'!$B45)=0,"","X")</f>
        <v/>
      </c>
      <c r="R47" s="70" t="str">
        <f>IF(COUNTIFS('[1]Enhancements Mapped to Sprints'!$B:$B,_xlfn.NUMBERVALUE(SUBSTITUTE('[1]Enhancements-E5082 E5152'!R$5,"Sprint ","")),'[1]Enhancements Mapped to Sprints'!$C:$C,'[1]Enhancements-E5082 E5152'!$B45)=0,"","X")</f>
        <v/>
      </c>
      <c r="S47" s="70" t="str">
        <f>IF(COUNTIFS('[1]Enhancements Mapped to Sprints'!$B:$B,_xlfn.NUMBERVALUE(SUBSTITUTE('[1]Enhancements-E5082 E5152'!S$5,"Sprint ","")),'[1]Enhancements Mapped to Sprints'!$C:$C,'[1]Enhancements-E5082 E5152'!$B45)=0,"","X")</f>
        <v/>
      </c>
      <c r="T47" s="70" t="str">
        <f>IF(COUNTIFS('[1]Enhancements Mapped to Sprints'!$B:$B,_xlfn.NUMBERVALUE(SUBSTITUTE('[1]Enhancements-E5082 E5152'!T$5,"Sprint ","")),'[1]Enhancements Mapped to Sprints'!$C:$C,'[1]Enhancements-E5082 E5152'!$B45)=0,"","X")</f>
        <v/>
      </c>
      <c r="U47" s="70" t="str">
        <f>IF(COUNTIFS('[1]Enhancements Mapped to Sprints'!$B:$B,_xlfn.NUMBERVALUE(SUBSTITUTE('[1]Enhancements-E5082 E5152'!U$5,"Sprint ","")),'[1]Enhancements Mapped to Sprints'!$C:$C,'[1]Enhancements-E5082 E5152'!$B45)=0,"","X")</f>
        <v/>
      </c>
      <c r="V47" s="70" t="str">
        <f>IF(COUNTIFS('[1]Enhancements Mapped to Sprints'!$B:$B,_xlfn.NUMBERVALUE(SUBSTITUTE('[1]Enhancements-E5082 E5152'!V$5,"Sprint ","")),'[1]Enhancements Mapped to Sprints'!$C:$C,'[1]Enhancements-E5082 E5152'!$B45)=0,"","X")</f>
        <v/>
      </c>
      <c r="W47" s="70" t="str">
        <f>IF(COUNTIFS('[1]Enhancements Mapped to Sprints'!$B:$B,_xlfn.NUMBERVALUE(SUBSTITUTE('[1]Enhancements-E5082 E5152'!W$5,"Sprint ","")),'[1]Enhancements Mapped to Sprints'!$C:$C,'[1]Enhancements-E5082 E5152'!$B45)=0,"","X")</f>
        <v/>
      </c>
      <c r="X47" s="70" t="str">
        <f>IF(COUNTIFS('[1]Enhancements Mapped to Sprints'!$B:$B,_xlfn.NUMBERVALUE(SUBSTITUTE('[1]Enhancements-E5082 E5152'!X$5,"Sprint ","")),'[1]Enhancements Mapped to Sprints'!$C:$C,'[1]Enhancements-E5082 E5152'!$B45)=0,"","X")</f>
        <v/>
      </c>
    </row>
    <row r="48" spans="1:24" s="14" customFormat="1" ht="67.5" customHeight="1">
      <c r="A48" s="11" t="s">
        <v>453</v>
      </c>
      <c r="B48" s="11">
        <v>43</v>
      </c>
      <c r="C48" s="11">
        <v>2</v>
      </c>
      <c r="D48" s="10" t="s">
        <v>378</v>
      </c>
      <c r="E48" s="266" t="s">
        <v>103</v>
      </c>
      <c r="F48" s="266"/>
      <c r="G48" s="266" t="s">
        <v>383</v>
      </c>
      <c r="H48" s="70">
        <v>2.2000000000000002</v>
      </c>
      <c r="I48" s="70" t="s">
        <v>5</v>
      </c>
      <c r="J48" s="266"/>
      <c r="K48" s="71" t="str">
        <f t="shared" ca="1" si="2"/>
        <v>X</v>
      </c>
      <c r="L48" s="70" t="str">
        <f t="shared" si="1"/>
        <v/>
      </c>
      <c r="M48" s="70" t="str">
        <f>IF(COUNTIFS('[1]Enhancements Mapped to Sprints'!$B:$B,_xlfn.NUMBERVALUE(SUBSTITUTE('[1]Enhancements-E5082 E5152'!M$5,"Sprint ","")),'[1]Enhancements Mapped to Sprints'!$C:$C,'[1]Enhancements-E5082 E5152'!$B46)=0,"","X")</f>
        <v/>
      </c>
      <c r="N48" s="70" t="str">
        <f>IF(COUNTIFS('[1]Enhancements Mapped to Sprints'!$B:$B,_xlfn.NUMBERVALUE(SUBSTITUTE('[1]Enhancements-E5082 E5152'!N$5,"Sprint ","")),'[1]Enhancements Mapped to Sprints'!$C:$C,'[1]Enhancements-E5082 E5152'!$B46)=0,"","X")</f>
        <v/>
      </c>
      <c r="O48" s="70" t="s">
        <v>308</v>
      </c>
      <c r="P48" s="70" t="str">
        <f>IF(COUNTIFS('[1]Enhancements Mapped to Sprints'!$B:$B,_xlfn.NUMBERVALUE(SUBSTITUTE('[1]Enhancements-E5082 E5152'!P$5,"Sprint ","")),'[1]Enhancements Mapped to Sprints'!$C:$C,'[1]Enhancements-E5082 E5152'!$B46)=0,"","X")</f>
        <v/>
      </c>
      <c r="Q48" s="70" t="str">
        <f>IF(COUNTIFS('[1]Enhancements Mapped to Sprints'!$B:$B,_xlfn.NUMBERVALUE(SUBSTITUTE('[1]Enhancements-E5082 E5152'!Q$5,"Sprint ","")),'[1]Enhancements Mapped to Sprints'!$C:$C,'[1]Enhancements-E5082 E5152'!$B46)=0,"","X")</f>
        <v/>
      </c>
      <c r="R48" s="70" t="str">
        <f>IF(COUNTIFS('[1]Enhancements Mapped to Sprints'!$B:$B,_xlfn.NUMBERVALUE(SUBSTITUTE('[1]Enhancements-E5082 E5152'!R$5,"Sprint ","")),'[1]Enhancements Mapped to Sprints'!$C:$C,'[1]Enhancements-E5082 E5152'!$B46)=0,"","X")</f>
        <v/>
      </c>
      <c r="S48" s="70" t="str">
        <f>IF(COUNTIFS('[1]Enhancements Mapped to Sprints'!$B:$B,_xlfn.NUMBERVALUE(SUBSTITUTE('[1]Enhancements-E5082 E5152'!S$5,"Sprint ","")),'[1]Enhancements Mapped to Sprints'!$C:$C,'[1]Enhancements-E5082 E5152'!$B46)=0,"","X")</f>
        <v/>
      </c>
      <c r="T48" s="70" t="str">
        <f>IF(COUNTIFS('[1]Enhancements Mapped to Sprints'!$B:$B,_xlfn.NUMBERVALUE(SUBSTITUTE('[1]Enhancements-E5082 E5152'!T$5,"Sprint ","")),'[1]Enhancements Mapped to Sprints'!$C:$C,'[1]Enhancements-E5082 E5152'!$B46)=0,"","X")</f>
        <v/>
      </c>
      <c r="U48" s="70" t="str">
        <f>IF(COUNTIFS('[1]Enhancements Mapped to Sprints'!$B:$B,_xlfn.NUMBERVALUE(SUBSTITUTE('[1]Enhancements-E5082 E5152'!U$5,"Sprint ","")),'[1]Enhancements Mapped to Sprints'!$C:$C,'[1]Enhancements-E5082 E5152'!$B46)=0,"","X")</f>
        <v/>
      </c>
      <c r="V48" s="70" t="str">
        <f>IF(COUNTIFS('[1]Enhancements Mapped to Sprints'!$B:$B,_xlfn.NUMBERVALUE(SUBSTITUTE('[1]Enhancements-E5082 E5152'!V$5,"Sprint ","")),'[1]Enhancements Mapped to Sprints'!$C:$C,'[1]Enhancements-E5082 E5152'!$B46)=0,"","X")</f>
        <v/>
      </c>
      <c r="W48" s="70" t="str">
        <f>IF(COUNTIFS('[1]Enhancements Mapped to Sprints'!$B:$B,_xlfn.NUMBERVALUE(SUBSTITUTE('[1]Enhancements-E5082 E5152'!W$5,"Sprint ","")),'[1]Enhancements Mapped to Sprints'!$C:$C,'[1]Enhancements-E5082 E5152'!$B46)=0,"","X")</f>
        <v/>
      </c>
      <c r="X48" s="70" t="str">
        <f>IF(COUNTIFS('[1]Enhancements Mapped to Sprints'!$B:$B,_xlfn.NUMBERVALUE(SUBSTITUTE('[1]Enhancements-E5082 E5152'!X$5,"Sprint ","")),'[1]Enhancements Mapped to Sprints'!$C:$C,'[1]Enhancements-E5082 E5152'!$B46)=0,"","X")</f>
        <v/>
      </c>
    </row>
    <row r="49" spans="1:24" s="14" customFormat="1" ht="43.5">
      <c r="A49" s="11" t="s">
        <v>454</v>
      </c>
      <c r="B49" s="11">
        <v>44</v>
      </c>
      <c r="C49" s="11">
        <v>2</v>
      </c>
      <c r="D49" s="10" t="s">
        <v>378</v>
      </c>
      <c r="E49" s="266" t="s">
        <v>384</v>
      </c>
      <c r="F49" s="266"/>
      <c r="G49" s="266" t="s">
        <v>383</v>
      </c>
      <c r="H49" s="70">
        <v>2.4</v>
      </c>
      <c r="I49" s="70"/>
      <c r="J49" s="266"/>
      <c r="K49" s="71" t="str">
        <f t="shared" ca="1" si="2"/>
        <v/>
      </c>
      <c r="L49" s="70" t="str">
        <f t="shared" si="1"/>
        <v>X</v>
      </c>
      <c r="M49" s="70" t="str">
        <f>IF(COUNTIFS('[1]Enhancements Mapped to Sprints'!$B:$B,_xlfn.NUMBERVALUE(SUBSTITUTE('[1]Enhancements-E5082 E5152'!M$5,"Sprint ","")),'[1]Enhancements Mapped to Sprints'!$C:$C,'[1]Enhancements-E5082 E5152'!$B47)=0,"","X")</f>
        <v/>
      </c>
      <c r="N49" s="70" t="str">
        <f>IF(COUNTIFS('[1]Enhancements Mapped to Sprints'!$B:$B,_xlfn.NUMBERVALUE(SUBSTITUTE('[1]Enhancements-E5082 E5152'!N$5,"Sprint ","")),'[1]Enhancements Mapped to Sprints'!$C:$C,'[1]Enhancements-E5082 E5152'!$B47)=0,"","X")</f>
        <v/>
      </c>
      <c r="O49" s="70" t="str">
        <f>IF(COUNTIFS('[1]Enhancements Mapped to Sprints'!$B:$B,_xlfn.NUMBERVALUE(SUBSTITUTE('[1]Enhancements-E5082 E5152'!O$5,"Sprint ","")),'[1]Enhancements Mapped to Sprints'!$C:$C,'[1]Enhancements-E5082 E5152'!$B47)=0,"","X")</f>
        <v/>
      </c>
      <c r="P49" s="70" t="str">
        <f>IF(COUNTIFS('[1]Enhancements Mapped to Sprints'!$B:$B,_xlfn.NUMBERVALUE(SUBSTITUTE('[1]Enhancements-E5082 E5152'!P$5,"Sprint ","")),'[1]Enhancements Mapped to Sprints'!$C:$C,'[1]Enhancements-E5082 E5152'!$B47)=0,"","X")</f>
        <v/>
      </c>
      <c r="Q49" s="70" t="str">
        <f>IF(COUNTIFS('[1]Enhancements Mapped to Sprints'!$B:$B,_xlfn.NUMBERVALUE(SUBSTITUTE('[1]Enhancements-E5082 E5152'!Q$5,"Sprint ","")),'[1]Enhancements Mapped to Sprints'!$C:$C,'[1]Enhancements-E5082 E5152'!$B47)=0,"","X")</f>
        <v/>
      </c>
      <c r="R49" s="70" t="str">
        <f>IF(COUNTIFS('[1]Enhancements Mapped to Sprints'!$B:$B,_xlfn.NUMBERVALUE(SUBSTITUTE('[1]Enhancements-E5082 E5152'!R$5,"Sprint ","")),'[1]Enhancements Mapped to Sprints'!$C:$C,'[1]Enhancements-E5082 E5152'!$B47)=0,"","X")</f>
        <v/>
      </c>
      <c r="S49" s="70" t="str">
        <f>IF(COUNTIFS('[1]Enhancements Mapped to Sprints'!$B:$B,_xlfn.NUMBERVALUE(SUBSTITUTE('[1]Enhancements-E5082 E5152'!S$5,"Sprint ","")),'[1]Enhancements Mapped to Sprints'!$C:$C,'[1]Enhancements-E5082 E5152'!$B47)=0,"","X")</f>
        <v/>
      </c>
      <c r="T49" s="70" t="str">
        <f>IF(COUNTIFS('[1]Enhancements Mapped to Sprints'!$B:$B,_xlfn.NUMBERVALUE(SUBSTITUTE('[1]Enhancements-E5082 E5152'!T$5,"Sprint ","")),'[1]Enhancements Mapped to Sprints'!$C:$C,'[1]Enhancements-E5082 E5152'!$B47)=0,"","X")</f>
        <v/>
      </c>
      <c r="U49" s="70" t="str">
        <f>IF(COUNTIFS('[1]Enhancements Mapped to Sprints'!$B:$B,_xlfn.NUMBERVALUE(SUBSTITUTE('[1]Enhancements-E5082 E5152'!U$5,"Sprint ","")),'[1]Enhancements Mapped to Sprints'!$C:$C,'[1]Enhancements-E5082 E5152'!$B47)=0,"","X")</f>
        <v/>
      </c>
      <c r="V49" s="70" t="str">
        <f>IF(COUNTIFS('[1]Enhancements Mapped to Sprints'!$B:$B,_xlfn.NUMBERVALUE(SUBSTITUTE('[1]Enhancements-E5082 E5152'!V$5,"Sprint ","")),'[1]Enhancements Mapped to Sprints'!$C:$C,'[1]Enhancements-E5082 E5152'!$B47)=0,"","X")</f>
        <v/>
      </c>
      <c r="W49" s="70" t="str">
        <f>IF(COUNTIFS('[1]Enhancements Mapped to Sprints'!$B:$B,_xlfn.NUMBERVALUE(SUBSTITUTE('[1]Enhancements-E5082 E5152'!W$5,"Sprint ","")),'[1]Enhancements Mapped to Sprints'!$C:$C,'[1]Enhancements-E5082 E5152'!$B47)=0,"","X")</f>
        <v/>
      </c>
      <c r="X49" s="70" t="str">
        <f>IF(COUNTIFS('[1]Enhancements Mapped to Sprints'!$B:$B,_xlfn.NUMBERVALUE(SUBSTITUTE('[1]Enhancements-E5082 E5152'!X$5,"Sprint ","")),'[1]Enhancements Mapped to Sprints'!$C:$C,'[1]Enhancements-E5082 E5152'!$B47)=0,"","X")</f>
        <v/>
      </c>
    </row>
    <row r="50" spans="1:24" s="14" customFormat="1" ht="37" customHeight="1">
      <c r="A50" s="11" t="s">
        <v>453</v>
      </c>
      <c r="B50" s="11">
        <v>45</v>
      </c>
      <c r="C50" s="11">
        <v>2</v>
      </c>
      <c r="D50" s="10" t="s">
        <v>385</v>
      </c>
      <c r="E50" s="266" t="s">
        <v>106</v>
      </c>
      <c r="F50" s="266"/>
      <c r="G50" s="266" t="s">
        <v>386</v>
      </c>
      <c r="H50" s="70">
        <v>2.2000000000000002</v>
      </c>
      <c r="I50" s="70" t="s">
        <v>5</v>
      </c>
      <c r="J50" s="266"/>
      <c r="K50" s="71" t="str">
        <f t="shared" ca="1" si="2"/>
        <v>X</v>
      </c>
      <c r="L50" s="70" t="str">
        <f t="shared" si="1"/>
        <v/>
      </c>
      <c r="M50" s="70" t="str">
        <f>IF(COUNTIFS('[1]Enhancements Mapped to Sprints'!$B:$B,_xlfn.NUMBERVALUE(SUBSTITUTE('[1]Enhancements-E5082 E5152'!M$5,"Sprint ","")),'[1]Enhancements Mapped to Sprints'!$C:$C,'[1]Enhancements-E5082 E5152'!$B48)=0,"","X")</f>
        <v/>
      </c>
      <c r="N50" s="70" t="str">
        <f>IF(COUNTIFS('[1]Enhancements Mapped to Sprints'!$B:$B,_xlfn.NUMBERVALUE(SUBSTITUTE('[1]Enhancements-E5082 E5152'!N$5,"Sprint ","")),'[1]Enhancements Mapped to Sprints'!$C:$C,'[1]Enhancements-E5082 E5152'!$B48)=0,"","X")</f>
        <v/>
      </c>
      <c r="O50" s="70"/>
      <c r="P50" s="70" t="s">
        <v>308</v>
      </c>
      <c r="Q50" s="70" t="str">
        <f>IF(COUNTIFS('[1]Enhancements Mapped to Sprints'!$B:$B,_xlfn.NUMBERVALUE(SUBSTITUTE('[1]Enhancements-E5082 E5152'!Q$5,"Sprint ","")),'[1]Enhancements Mapped to Sprints'!$C:$C,'[1]Enhancements-E5082 E5152'!$B48)=0,"","X")</f>
        <v/>
      </c>
      <c r="R50" s="70" t="str">
        <f>IF(COUNTIFS('[1]Enhancements Mapped to Sprints'!$B:$B,_xlfn.NUMBERVALUE(SUBSTITUTE('[1]Enhancements-E5082 E5152'!R$5,"Sprint ","")),'[1]Enhancements Mapped to Sprints'!$C:$C,'[1]Enhancements-E5082 E5152'!$B48)=0,"","X")</f>
        <v/>
      </c>
      <c r="S50" s="70" t="str">
        <f>IF(COUNTIFS('[1]Enhancements Mapped to Sprints'!$B:$B,_xlfn.NUMBERVALUE(SUBSTITUTE('[1]Enhancements-E5082 E5152'!S$5,"Sprint ","")),'[1]Enhancements Mapped to Sprints'!$C:$C,'[1]Enhancements-E5082 E5152'!$B48)=0,"","X")</f>
        <v/>
      </c>
      <c r="T50" s="70" t="str">
        <f>IF(COUNTIFS('[1]Enhancements Mapped to Sprints'!$B:$B,_xlfn.NUMBERVALUE(SUBSTITUTE('[1]Enhancements-E5082 E5152'!T$5,"Sprint ","")),'[1]Enhancements Mapped to Sprints'!$C:$C,'[1]Enhancements-E5082 E5152'!$B48)=0,"","X")</f>
        <v/>
      </c>
      <c r="U50" s="70" t="str">
        <f>IF(COUNTIFS('[1]Enhancements Mapped to Sprints'!$B:$B,_xlfn.NUMBERVALUE(SUBSTITUTE('[1]Enhancements-E5082 E5152'!U$5,"Sprint ","")),'[1]Enhancements Mapped to Sprints'!$C:$C,'[1]Enhancements-E5082 E5152'!$B48)=0,"","X")</f>
        <v/>
      </c>
      <c r="V50" s="70" t="str">
        <f>IF(COUNTIFS('[1]Enhancements Mapped to Sprints'!$B:$B,_xlfn.NUMBERVALUE(SUBSTITUTE('[1]Enhancements-E5082 E5152'!V$5,"Sprint ","")),'[1]Enhancements Mapped to Sprints'!$C:$C,'[1]Enhancements-E5082 E5152'!$B48)=0,"","X")</f>
        <v/>
      </c>
      <c r="W50" s="70" t="str">
        <f>IF(COUNTIFS('[1]Enhancements Mapped to Sprints'!$B:$B,_xlfn.NUMBERVALUE(SUBSTITUTE('[1]Enhancements-E5082 E5152'!W$5,"Sprint ","")),'[1]Enhancements Mapped to Sprints'!$C:$C,'[1]Enhancements-E5082 E5152'!$B48)=0,"","X")</f>
        <v/>
      </c>
      <c r="X50" s="70" t="str">
        <f>IF(COUNTIFS('[1]Enhancements Mapped to Sprints'!$B:$B,_xlfn.NUMBERVALUE(SUBSTITUTE('[1]Enhancements-E5082 E5152'!X$5,"Sprint ","")),'[1]Enhancements Mapped to Sprints'!$C:$C,'[1]Enhancements-E5082 E5152'!$B48)=0,"","X")</f>
        <v/>
      </c>
    </row>
    <row r="51" spans="1:24" s="14" customFormat="1" ht="51.65" customHeight="1">
      <c r="A51" s="11" t="s">
        <v>454</v>
      </c>
      <c r="B51" s="11">
        <v>46</v>
      </c>
      <c r="C51" s="11">
        <v>2</v>
      </c>
      <c r="D51" s="10" t="s">
        <v>385</v>
      </c>
      <c r="E51" s="266" t="s">
        <v>387</v>
      </c>
      <c r="F51" s="266"/>
      <c r="G51" s="266" t="s">
        <v>386</v>
      </c>
      <c r="H51" s="70">
        <v>2.4</v>
      </c>
      <c r="I51" s="70"/>
      <c r="J51" s="266"/>
      <c r="K51" s="71" t="str">
        <f t="shared" ca="1" si="2"/>
        <v/>
      </c>
      <c r="L51" s="70" t="str">
        <f t="shared" si="1"/>
        <v>X</v>
      </c>
      <c r="M51" s="70" t="str">
        <f>IF(COUNTIFS('[1]Enhancements Mapped to Sprints'!$B:$B,_xlfn.NUMBERVALUE(SUBSTITUTE('[1]Enhancements-E5082 E5152'!M$5,"Sprint ","")),'[1]Enhancements Mapped to Sprints'!$C:$C,'[1]Enhancements-E5082 E5152'!$B49)=0,"","X")</f>
        <v/>
      </c>
      <c r="N51" s="70" t="str">
        <f>IF(COUNTIFS('[1]Enhancements Mapped to Sprints'!$B:$B,_xlfn.NUMBERVALUE(SUBSTITUTE('[1]Enhancements-E5082 E5152'!N$5,"Sprint ","")),'[1]Enhancements Mapped to Sprints'!$C:$C,'[1]Enhancements-E5082 E5152'!$B49)=0,"","X")</f>
        <v/>
      </c>
      <c r="O51" s="70" t="str">
        <f>IF(COUNTIFS('[1]Enhancements Mapped to Sprints'!$B:$B,_xlfn.NUMBERVALUE(SUBSTITUTE('[1]Enhancements-E5082 E5152'!O$5,"Sprint ","")),'[1]Enhancements Mapped to Sprints'!$C:$C,'[1]Enhancements-E5082 E5152'!$B49)=0,"","X")</f>
        <v/>
      </c>
      <c r="P51" s="70" t="str">
        <f>IF(COUNTIFS('[1]Enhancements Mapped to Sprints'!$B:$B,_xlfn.NUMBERVALUE(SUBSTITUTE('[1]Enhancements-E5082 E5152'!P$5,"Sprint ","")),'[1]Enhancements Mapped to Sprints'!$C:$C,'[1]Enhancements-E5082 E5152'!$B49)=0,"","X")</f>
        <v/>
      </c>
      <c r="Q51" s="70" t="str">
        <f>IF(COUNTIFS('[1]Enhancements Mapped to Sprints'!$B:$B,_xlfn.NUMBERVALUE(SUBSTITUTE('[1]Enhancements-E5082 E5152'!Q$5,"Sprint ","")),'[1]Enhancements Mapped to Sprints'!$C:$C,'[1]Enhancements-E5082 E5152'!$B49)=0,"","X")</f>
        <v/>
      </c>
      <c r="R51" s="70" t="str">
        <f>IF(COUNTIFS('[1]Enhancements Mapped to Sprints'!$B:$B,_xlfn.NUMBERVALUE(SUBSTITUTE('[1]Enhancements-E5082 E5152'!R$5,"Sprint ","")),'[1]Enhancements Mapped to Sprints'!$C:$C,'[1]Enhancements-E5082 E5152'!$B49)=0,"","X")</f>
        <v/>
      </c>
      <c r="S51" s="70" t="str">
        <f>IF(COUNTIFS('[1]Enhancements Mapped to Sprints'!$B:$B,_xlfn.NUMBERVALUE(SUBSTITUTE('[1]Enhancements-E5082 E5152'!S$5,"Sprint ","")),'[1]Enhancements Mapped to Sprints'!$C:$C,'[1]Enhancements-E5082 E5152'!$B49)=0,"","X")</f>
        <v/>
      </c>
      <c r="T51" s="70" t="str">
        <f>IF(COUNTIFS('[1]Enhancements Mapped to Sprints'!$B:$B,_xlfn.NUMBERVALUE(SUBSTITUTE('[1]Enhancements-E5082 E5152'!T$5,"Sprint ","")),'[1]Enhancements Mapped to Sprints'!$C:$C,'[1]Enhancements-E5082 E5152'!$B49)=0,"","X")</f>
        <v/>
      </c>
      <c r="U51" s="70" t="str">
        <f>IF(COUNTIFS('[1]Enhancements Mapped to Sprints'!$B:$B,_xlfn.NUMBERVALUE(SUBSTITUTE('[1]Enhancements-E5082 E5152'!U$5,"Sprint ","")),'[1]Enhancements Mapped to Sprints'!$C:$C,'[1]Enhancements-E5082 E5152'!$B49)=0,"","X")</f>
        <v/>
      </c>
      <c r="V51" s="70" t="str">
        <f>IF(COUNTIFS('[1]Enhancements Mapped to Sprints'!$B:$B,_xlfn.NUMBERVALUE(SUBSTITUTE('[1]Enhancements-E5082 E5152'!V$5,"Sprint ","")),'[1]Enhancements Mapped to Sprints'!$C:$C,'[1]Enhancements-E5082 E5152'!$B49)=0,"","X")</f>
        <v/>
      </c>
      <c r="W51" s="70" t="str">
        <f>IF(COUNTIFS('[1]Enhancements Mapped to Sprints'!$B:$B,_xlfn.NUMBERVALUE(SUBSTITUTE('[1]Enhancements-E5082 E5152'!W$5,"Sprint ","")),'[1]Enhancements Mapped to Sprints'!$C:$C,'[1]Enhancements-E5082 E5152'!$B49)=0,"","X")</f>
        <v/>
      </c>
      <c r="X51" s="70" t="str">
        <f>IF(COUNTIFS('[1]Enhancements Mapped to Sprints'!$B:$B,_xlfn.NUMBERVALUE(SUBSTITUTE('[1]Enhancements-E5082 E5152'!X$5,"Sprint ","")),'[1]Enhancements Mapped to Sprints'!$C:$C,'[1]Enhancements-E5082 E5152'!$B49)=0,"","X")</f>
        <v/>
      </c>
    </row>
    <row r="52" spans="1:24" s="14" customFormat="1" ht="49" customHeight="1">
      <c r="A52" s="11" t="s">
        <v>454</v>
      </c>
      <c r="B52" s="11">
        <v>47</v>
      </c>
      <c r="C52" s="11">
        <v>2</v>
      </c>
      <c r="D52" s="10" t="s">
        <v>385</v>
      </c>
      <c r="E52" s="266" t="s">
        <v>388</v>
      </c>
      <c r="F52" s="266"/>
      <c r="G52" s="266" t="s">
        <v>386</v>
      </c>
      <c r="H52" s="70">
        <v>2.4</v>
      </c>
      <c r="I52" s="70"/>
      <c r="J52" s="266"/>
      <c r="K52" s="71" t="str">
        <f t="shared" ca="1" si="2"/>
        <v/>
      </c>
      <c r="L52" s="70" t="str">
        <f t="shared" si="1"/>
        <v>X</v>
      </c>
      <c r="M52" s="70" t="str">
        <f>IF(COUNTIFS('[1]Enhancements Mapped to Sprints'!$B:$B,_xlfn.NUMBERVALUE(SUBSTITUTE('[1]Enhancements-E5082 E5152'!M$5,"Sprint ","")),'[1]Enhancements Mapped to Sprints'!$C:$C,'[1]Enhancements-E5082 E5152'!$B50)=0,"","X")</f>
        <v/>
      </c>
      <c r="N52" s="70" t="str">
        <f>IF(COUNTIFS('[1]Enhancements Mapped to Sprints'!$B:$B,_xlfn.NUMBERVALUE(SUBSTITUTE('[1]Enhancements-E5082 E5152'!N$5,"Sprint ","")),'[1]Enhancements Mapped to Sprints'!$C:$C,'[1]Enhancements-E5082 E5152'!$B50)=0,"","X")</f>
        <v/>
      </c>
      <c r="O52" s="70" t="str">
        <f>IF(COUNTIFS('[1]Enhancements Mapped to Sprints'!$B:$B,_xlfn.NUMBERVALUE(SUBSTITUTE('[1]Enhancements-E5082 E5152'!O$5,"Sprint ","")),'[1]Enhancements Mapped to Sprints'!$C:$C,'[1]Enhancements-E5082 E5152'!$B50)=0,"","X")</f>
        <v/>
      </c>
      <c r="P52" s="70"/>
      <c r="Q52" s="70" t="str">
        <f>IF(COUNTIFS('[1]Enhancements Mapped to Sprints'!$B:$B,_xlfn.NUMBERVALUE(SUBSTITUTE('[1]Enhancements-E5082 E5152'!Q$5,"Sprint ","")),'[1]Enhancements Mapped to Sprints'!$C:$C,'[1]Enhancements-E5082 E5152'!$B50)=0,"","X")</f>
        <v/>
      </c>
      <c r="R52" s="70" t="str">
        <f>IF(COUNTIFS('[1]Enhancements Mapped to Sprints'!$B:$B,_xlfn.NUMBERVALUE(SUBSTITUTE('[1]Enhancements-E5082 E5152'!R$5,"Sprint ","")),'[1]Enhancements Mapped to Sprints'!$C:$C,'[1]Enhancements-E5082 E5152'!$B50)=0,"","X")</f>
        <v/>
      </c>
      <c r="S52" s="70" t="str">
        <f>IF(COUNTIFS('[1]Enhancements Mapped to Sprints'!$B:$B,_xlfn.NUMBERVALUE(SUBSTITUTE('[1]Enhancements-E5082 E5152'!S$5,"Sprint ","")),'[1]Enhancements Mapped to Sprints'!$C:$C,'[1]Enhancements-E5082 E5152'!$B50)=0,"","X")</f>
        <v/>
      </c>
      <c r="T52" s="70" t="str">
        <f>IF(COUNTIFS('[1]Enhancements Mapped to Sprints'!$B:$B,_xlfn.NUMBERVALUE(SUBSTITUTE('[1]Enhancements-E5082 E5152'!T$5,"Sprint ","")),'[1]Enhancements Mapped to Sprints'!$C:$C,'[1]Enhancements-E5082 E5152'!$B50)=0,"","X")</f>
        <v/>
      </c>
      <c r="U52" s="70" t="str">
        <f>IF(COUNTIFS('[1]Enhancements Mapped to Sprints'!$B:$B,_xlfn.NUMBERVALUE(SUBSTITUTE('[1]Enhancements-E5082 E5152'!U$5,"Sprint ","")),'[1]Enhancements Mapped to Sprints'!$C:$C,'[1]Enhancements-E5082 E5152'!$B50)=0,"","X")</f>
        <v/>
      </c>
      <c r="V52" s="70" t="str">
        <f>IF(COUNTIFS('[1]Enhancements Mapped to Sprints'!$B:$B,_xlfn.NUMBERVALUE(SUBSTITUTE('[1]Enhancements-E5082 E5152'!V$5,"Sprint ","")),'[1]Enhancements Mapped to Sprints'!$C:$C,'[1]Enhancements-E5082 E5152'!$B50)=0,"","X")</f>
        <v/>
      </c>
      <c r="W52" s="70" t="str">
        <f>IF(COUNTIFS('[1]Enhancements Mapped to Sprints'!$B:$B,_xlfn.NUMBERVALUE(SUBSTITUTE('[1]Enhancements-E5082 E5152'!W$5,"Sprint ","")),'[1]Enhancements Mapped to Sprints'!$C:$C,'[1]Enhancements-E5082 E5152'!$B50)=0,"","X")</f>
        <v/>
      </c>
      <c r="X52" s="70" t="str">
        <f>IF(COUNTIFS('[1]Enhancements Mapped to Sprints'!$B:$B,_xlfn.NUMBERVALUE(SUBSTITUTE('[1]Enhancements-E5082 E5152'!X$5,"Sprint ","")),'[1]Enhancements Mapped to Sprints'!$C:$C,'[1]Enhancements-E5082 E5152'!$B50)=0,"","X")</f>
        <v/>
      </c>
    </row>
    <row r="53" spans="1:24" s="14" customFormat="1" ht="50.5" customHeight="1">
      <c r="A53" s="11" t="s">
        <v>454</v>
      </c>
      <c r="B53" s="11">
        <v>48</v>
      </c>
      <c r="C53" s="11">
        <v>2</v>
      </c>
      <c r="D53" s="10" t="s">
        <v>385</v>
      </c>
      <c r="E53" s="266" t="s">
        <v>389</v>
      </c>
      <c r="F53" s="266"/>
      <c r="G53" s="266" t="s">
        <v>386</v>
      </c>
      <c r="H53" s="70">
        <v>2.4</v>
      </c>
      <c r="I53" s="70"/>
      <c r="J53" s="266"/>
      <c r="K53" s="71" t="str">
        <f t="shared" ca="1" si="2"/>
        <v/>
      </c>
      <c r="L53" s="70" t="str">
        <f t="shared" si="1"/>
        <v>X</v>
      </c>
      <c r="M53" s="70" t="str">
        <f>IF(COUNTIFS('[1]Enhancements Mapped to Sprints'!$B:$B,_xlfn.NUMBERVALUE(SUBSTITUTE('[1]Enhancements-E5082 E5152'!M$5,"Sprint ","")),'[1]Enhancements Mapped to Sprints'!$C:$C,'[1]Enhancements-E5082 E5152'!$B51)=0,"","X")</f>
        <v/>
      </c>
      <c r="N53" s="70" t="str">
        <f>IF(COUNTIFS('[1]Enhancements Mapped to Sprints'!$B:$B,_xlfn.NUMBERVALUE(SUBSTITUTE('[1]Enhancements-E5082 E5152'!N$5,"Sprint ","")),'[1]Enhancements Mapped to Sprints'!$C:$C,'[1]Enhancements-E5082 E5152'!$B51)=0,"","X")</f>
        <v/>
      </c>
      <c r="O53" s="70" t="str">
        <f>IF(COUNTIFS('[1]Enhancements Mapped to Sprints'!$B:$B,_xlfn.NUMBERVALUE(SUBSTITUTE('[1]Enhancements-E5082 E5152'!O$5,"Sprint ","")),'[1]Enhancements Mapped to Sprints'!$C:$C,'[1]Enhancements-E5082 E5152'!$B51)=0,"","X")</f>
        <v/>
      </c>
      <c r="P53" s="70" t="str">
        <f>IF(COUNTIFS('[1]Enhancements Mapped to Sprints'!$B:$B,_xlfn.NUMBERVALUE(SUBSTITUTE('[1]Enhancements-E5082 E5152'!P$5,"Sprint ","")),'[1]Enhancements Mapped to Sprints'!$C:$C,'[1]Enhancements-E5082 E5152'!$B51)=0,"","X")</f>
        <v/>
      </c>
      <c r="Q53" s="70" t="str">
        <f>IF(COUNTIFS('[1]Enhancements Mapped to Sprints'!$B:$B,_xlfn.NUMBERVALUE(SUBSTITUTE('[1]Enhancements-E5082 E5152'!Q$5,"Sprint ","")),'[1]Enhancements Mapped to Sprints'!$C:$C,'[1]Enhancements-E5082 E5152'!$B51)=0,"","X")</f>
        <v/>
      </c>
      <c r="R53" s="70" t="str">
        <f>IF(COUNTIFS('[1]Enhancements Mapped to Sprints'!$B:$B,_xlfn.NUMBERVALUE(SUBSTITUTE('[1]Enhancements-E5082 E5152'!R$5,"Sprint ","")),'[1]Enhancements Mapped to Sprints'!$C:$C,'[1]Enhancements-E5082 E5152'!$B51)=0,"","X")</f>
        <v/>
      </c>
      <c r="S53" s="70" t="str">
        <f>IF(COUNTIFS('[1]Enhancements Mapped to Sprints'!$B:$B,_xlfn.NUMBERVALUE(SUBSTITUTE('[1]Enhancements-E5082 E5152'!S$5,"Sprint ","")),'[1]Enhancements Mapped to Sprints'!$C:$C,'[1]Enhancements-E5082 E5152'!$B51)=0,"","X")</f>
        <v/>
      </c>
      <c r="T53" s="70" t="str">
        <f>IF(COUNTIFS('[1]Enhancements Mapped to Sprints'!$B:$B,_xlfn.NUMBERVALUE(SUBSTITUTE('[1]Enhancements-E5082 E5152'!T$5,"Sprint ","")),'[1]Enhancements Mapped to Sprints'!$C:$C,'[1]Enhancements-E5082 E5152'!$B51)=0,"","X")</f>
        <v/>
      </c>
      <c r="U53" s="70" t="str">
        <f>IF(COUNTIFS('[1]Enhancements Mapped to Sprints'!$B:$B,_xlfn.NUMBERVALUE(SUBSTITUTE('[1]Enhancements-E5082 E5152'!U$5,"Sprint ","")),'[1]Enhancements Mapped to Sprints'!$C:$C,'[1]Enhancements-E5082 E5152'!$B51)=0,"","X")</f>
        <v/>
      </c>
      <c r="V53" s="70" t="str">
        <f>IF(COUNTIFS('[1]Enhancements Mapped to Sprints'!$B:$B,_xlfn.NUMBERVALUE(SUBSTITUTE('[1]Enhancements-E5082 E5152'!V$5,"Sprint ","")),'[1]Enhancements Mapped to Sprints'!$C:$C,'[1]Enhancements-E5082 E5152'!$B51)=0,"","X")</f>
        <v/>
      </c>
      <c r="W53" s="70" t="str">
        <f>IF(COUNTIFS('[1]Enhancements Mapped to Sprints'!$B:$B,_xlfn.NUMBERVALUE(SUBSTITUTE('[1]Enhancements-E5082 E5152'!W$5,"Sprint ","")),'[1]Enhancements Mapped to Sprints'!$C:$C,'[1]Enhancements-E5082 E5152'!$B51)=0,"","X")</f>
        <v/>
      </c>
      <c r="X53" s="70" t="str">
        <f>IF(COUNTIFS('[1]Enhancements Mapped to Sprints'!$B:$B,_xlfn.NUMBERVALUE(SUBSTITUTE('[1]Enhancements-E5082 E5152'!X$5,"Sprint ","")),'[1]Enhancements Mapped to Sprints'!$C:$C,'[1]Enhancements-E5082 E5152'!$B51)=0,"","X")</f>
        <v/>
      </c>
    </row>
    <row r="54" spans="1:24" s="14" customFormat="1" ht="36" customHeight="1">
      <c r="A54" s="11" t="s">
        <v>454</v>
      </c>
      <c r="B54" s="11">
        <v>49</v>
      </c>
      <c r="C54" s="11">
        <v>2</v>
      </c>
      <c r="D54" s="10" t="s">
        <v>385</v>
      </c>
      <c r="E54" s="266" t="s">
        <v>390</v>
      </c>
      <c r="F54" s="266"/>
      <c r="G54" s="266" t="s">
        <v>386</v>
      </c>
      <c r="H54" s="70">
        <v>2.4</v>
      </c>
      <c r="I54" s="70"/>
      <c r="J54" s="266"/>
      <c r="K54" s="71" t="str">
        <f t="shared" ca="1" si="2"/>
        <v/>
      </c>
      <c r="L54" s="70" t="str">
        <f t="shared" si="1"/>
        <v>X</v>
      </c>
      <c r="M54" s="70" t="str">
        <f>IF(COUNTIFS('[1]Enhancements Mapped to Sprints'!$B:$B,_xlfn.NUMBERVALUE(SUBSTITUTE('[1]Enhancements-E5082 E5152'!M$5,"Sprint ","")),'[1]Enhancements Mapped to Sprints'!$C:$C,'[1]Enhancements-E5082 E5152'!$B52)=0,"","X")</f>
        <v/>
      </c>
      <c r="N54" s="70" t="str">
        <f>IF(COUNTIFS('[1]Enhancements Mapped to Sprints'!$B:$B,_xlfn.NUMBERVALUE(SUBSTITUTE('[1]Enhancements-E5082 E5152'!N$5,"Sprint ","")),'[1]Enhancements Mapped to Sprints'!$C:$C,'[1]Enhancements-E5082 E5152'!$B52)=0,"","X")</f>
        <v/>
      </c>
      <c r="O54" s="70" t="str">
        <f>IF(COUNTIFS('[1]Enhancements Mapped to Sprints'!$B:$B,_xlfn.NUMBERVALUE(SUBSTITUTE('[1]Enhancements-E5082 E5152'!O$5,"Sprint ","")),'[1]Enhancements Mapped to Sprints'!$C:$C,'[1]Enhancements-E5082 E5152'!$B52)=0,"","X")</f>
        <v/>
      </c>
      <c r="P54" s="70" t="str">
        <f>IF(COUNTIFS('[1]Enhancements Mapped to Sprints'!$B:$B,_xlfn.NUMBERVALUE(SUBSTITUTE('[1]Enhancements-E5082 E5152'!P$5,"Sprint ","")),'[1]Enhancements Mapped to Sprints'!$C:$C,'[1]Enhancements-E5082 E5152'!$B52)=0,"","X")</f>
        <v/>
      </c>
      <c r="Q54" s="70" t="str">
        <f>IF(COUNTIFS('[1]Enhancements Mapped to Sprints'!$B:$B,_xlfn.NUMBERVALUE(SUBSTITUTE('[1]Enhancements-E5082 E5152'!Q$5,"Sprint ","")),'[1]Enhancements Mapped to Sprints'!$C:$C,'[1]Enhancements-E5082 E5152'!$B52)=0,"","X")</f>
        <v/>
      </c>
      <c r="R54" s="70" t="str">
        <f>IF(COUNTIFS('[1]Enhancements Mapped to Sprints'!$B:$B,_xlfn.NUMBERVALUE(SUBSTITUTE('[1]Enhancements-E5082 E5152'!R$5,"Sprint ","")),'[1]Enhancements Mapped to Sprints'!$C:$C,'[1]Enhancements-E5082 E5152'!$B52)=0,"","X")</f>
        <v/>
      </c>
      <c r="S54" s="70" t="str">
        <f>IF(COUNTIFS('[1]Enhancements Mapped to Sprints'!$B:$B,_xlfn.NUMBERVALUE(SUBSTITUTE('[1]Enhancements-E5082 E5152'!S$5,"Sprint ","")),'[1]Enhancements Mapped to Sprints'!$C:$C,'[1]Enhancements-E5082 E5152'!$B52)=0,"","X")</f>
        <v/>
      </c>
      <c r="T54" s="70" t="str">
        <f>IF(COUNTIFS('[1]Enhancements Mapped to Sprints'!$B:$B,_xlfn.NUMBERVALUE(SUBSTITUTE('[1]Enhancements-E5082 E5152'!T$5,"Sprint ","")),'[1]Enhancements Mapped to Sprints'!$C:$C,'[1]Enhancements-E5082 E5152'!$B52)=0,"","X")</f>
        <v/>
      </c>
      <c r="U54" s="70" t="str">
        <f>IF(COUNTIFS('[1]Enhancements Mapped to Sprints'!$B:$B,_xlfn.NUMBERVALUE(SUBSTITUTE('[1]Enhancements-E5082 E5152'!U$5,"Sprint ","")),'[1]Enhancements Mapped to Sprints'!$C:$C,'[1]Enhancements-E5082 E5152'!$B52)=0,"","X")</f>
        <v/>
      </c>
      <c r="V54" s="70" t="str">
        <f>IF(COUNTIFS('[1]Enhancements Mapped to Sprints'!$B:$B,_xlfn.NUMBERVALUE(SUBSTITUTE('[1]Enhancements-E5082 E5152'!V$5,"Sprint ","")),'[1]Enhancements Mapped to Sprints'!$C:$C,'[1]Enhancements-E5082 E5152'!$B52)=0,"","X")</f>
        <v/>
      </c>
      <c r="W54" s="70" t="str">
        <f>IF(COUNTIFS('[1]Enhancements Mapped to Sprints'!$B:$B,_xlfn.NUMBERVALUE(SUBSTITUTE('[1]Enhancements-E5082 E5152'!W$5,"Sprint ","")),'[1]Enhancements Mapped to Sprints'!$C:$C,'[1]Enhancements-E5082 E5152'!$B52)=0,"","X")</f>
        <v/>
      </c>
      <c r="X54" s="70" t="str">
        <f>IF(COUNTIFS('[1]Enhancements Mapped to Sprints'!$B:$B,_xlfn.NUMBERVALUE(SUBSTITUTE('[1]Enhancements-E5082 E5152'!X$5,"Sprint ","")),'[1]Enhancements Mapped to Sprints'!$C:$C,'[1]Enhancements-E5082 E5152'!$B52)=0,"","X")</f>
        <v/>
      </c>
    </row>
    <row r="55" spans="1:24" s="14" customFormat="1" ht="29">
      <c r="A55" s="11" t="s">
        <v>454</v>
      </c>
      <c r="B55" s="11">
        <v>50</v>
      </c>
      <c r="C55" s="11">
        <v>2</v>
      </c>
      <c r="D55" s="10" t="s">
        <v>391</v>
      </c>
      <c r="E55" s="266" t="s">
        <v>158</v>
      </c>
      <c r="F55" s="266"/>
      <c r="G55" s="266" t="s">
        <v>392</v>
      </c>
      <c r="H55" s="70">
        <v>2.4</v>
      </c>
      <c r="I55" s="70"/>
      <c r="J55" s="266"/>
      <c r="K55" s="71" t="str">
        <f t="shared" ca="1" si="2"/>
        <v/>
      </c>
      <c r="L55" s="70" t="str">
        <f t="shared" si="1"/>
        <v>X</v>
      </c>
      <c r="M55" s="70" t="str">
        <f>IF(COUNTIFS('[1]Enhancements Mapped to Sprints'!$B:$B,_xlfn.NUMBERVALUE(SUBSTITUTE('[1]Enhancements-E5082 E5152'!M$5,"Sprint ","")),'[1]Enhancements Mapped to Sprints'!$C:$C,'[1]Enhancements-E5082 E5152'!$B53)=0,"","X")</f>
        <v/>
      </c>
      <c r="N55" s="70" t="str">
        <f>IF(COUNTIFS('[1]Enhancements Mapped to Sprints'!$B:$B,_xlfn.NUMBERVALUE(SUBSTITUTE('[1]Enhancements-E5082 E5152'!N$5,"Sprint ","")),'[1]Enhancements Mapped to Sprints'!$C:$C,'[1]Enhancements-E5082 E5152'!$B53)=0,"","X")</f>
        <v/>
      </c>
      <c r="O55" s="70" t="str">
        <f>IF(COUNTIFS('[1]Enhancements Mapped to Sprints'!$B:$B,_xlfn.NUMBERVALUE(SUBSTITUTE('[1]Enhancements-E5082 E5152'!O$5,"Sprint ","")),'[1]Enhancements Mapped to Sprints'!$C:$C,'[1]Enhancements-E5082 E5152'!$B53)=0,"","X")</f>
        <v/>
      </c>
      <c r="P55" s="70" t="str">
        <f>IF(COUNTIFS('[1]Enhancements Mapped to Sprints'!$B:$B,_xlfn.NUMBERVALUE(SUBSTITUTE('[1]Enhancements-E5082 E5152'!P$5,"Sprint ","")),'[1]Enhancements Mapped to Sprints'!$C:$C,'[1]Enhancements-E5082 E5152'!$B53)=0,"","X")</f>
        <v/>
      </c>
      <c r="Q55" s="70" t="str">
        <f>IF(COUNTIFS('[1]Enhancements Mapped to Sprints'!$B:$B,_xlfn.NUMBERVALUE(SUBSTITUTE('[1]Enhancements-E5082 E5152'!Q$5,"Sprint ","")),'[1]Enhancements Mapped to Sprints'!$C:$C,'[1]Enhancements-E5082 E5152'!$B53)=0,"","X")</f>
        <v/>
      </c>
      <c r="R55" s="70" t="str">
        <f>IF(COUNTIFS('[1]Enhancements Mapped to Sprints'!$B:$B,_xlfn.NUMBERVALUE(SUBSTITUTE('[1]Enhancements-E5082 E5152'!R$5,"Sprint ","")),'[1]Enhancements Mapped to Sprints'!$C:$C,'[1]Enhancements-E5082 E5152'!$B53)=0,"","X")</f>
        <v/>
      </c>
      <c r="S55" s="70" t="str">
        <f>IF(COUNTIFS('[1]Enhancements Mapped to Sprints'!$B:$B,_xlfn.NUMBERVALUE(SUBSTITUTE('[1]Enhancements-E5082 E5152'!S$5,"Sprint ","")),'[1]Enhancements Mapped to Sprints'!$C:$C,'[1]Enhancements-E5082 E5152'!$B53)=0,"","X")</f>
        <v/>
      </c>
      <c r="T55" s="70" t="str">
        <f>IF(COUNTIFS('[1]Enhancements Mapped to Sprints'!$B:$B,_xlfn.NUMBERVALUE(SUBSTITUTE('[1]Enhancements-E5082 E5152'!T$5,"Sprint ","")),'[1]Enhancements Mapped to Sprints'!$C:$C,'[1]Enhancements-E5082 E5152'!$B53)=0,"","X")</f>
        <v/>
      </c>
      <c r="U55" s="70" t="str">
        <f>IF(COUNTIFS('[1]Enhancements Mapped to Sprints'!$B:$B,_xlfn.NUMBERVALUE(SUBSTITUTE('[1]Enhancements-E5082 E5152'!U$5,"Sprint ","")),'[1]Enhancements Mapped to Sprints'!$C:$C,'[1]Enhancements-E5082 E5152'!$B53)=0,"","X")</f>
        <v/>
      </c>
      <c r="V55" s="70" t="str">
        <f>IF(COUNTIFS('[1]Enhancements Mapped to Sprints'!$B:$B,_xlfn.NUMBERVALUE(SUBSTITUTE('[1]Enhancements-E5082 E5152'!V$5,"Sprint ","")),'[1]Enhancements Mapped to Sprints'!$C:$C,'[1]Enhancements-E5082 E5152'!$B53)=0,"","X")</f>
        <v/>
      </c>
      <c r="W55" s="70" t="str">
        <f>IF(COUNTIFS('[1]Enhancements Mapped to Sprints'!$B:$B,_xlfn.NUMBERVALUE(SUBSTITUTE('[1]Enhancements-E5082 E5152'!W$5,"Sprint ","")),'[1]Enhancements Mapped to Sprints'!$C:$C,'[1]Enhancements-E5082 E5152'!$B53)=0,"","X")</f>
        <v/>
      </c>
      <c r="X55" s="70" t="str">
        <f>IF(COUNTIFS('[1]Enhancements Mapped to Sprints'!$B:$B,_xlfn.NUMBERVALUE(SUBSTITUTE('[1]Enhancements-E5082 E5152'!X$5,"Sprint ","")),'[1]Enhancements Mapped to Sprints'!$C:$C,'[1]Enhancements-E5082 E5152'!$B53)=0,"","X")</f>
        <v/>
      </c>
    </row>
    <row r="56" spans="1:24" s="14" customFormat="1" ht="48.65" customHeight="1">
      <c r="A56" s="11" t="s">
        <v>453</v>
      </c>
      <c r="B56" s="11">
        <v>51</v>
      </c>
      <c r="C56" s="11">
        <v>1</v>
      </c>
      <c r="D56" s="10" t="s">
        <v>391</v>
      </c>
      <c r="E56" s="266" t="s">
        <v>89</v>
      </c>
      <c r="F56" s="266"/>
      <c r="G56" s="266" t="s">
        <v>392</v>
      </c>
      <c r="H56" s="70">
        <v>2.1</v>
      </c>
      <c r="I56" s="70" t="s">
        <v>5</v>
      </c>
      <c r="J56" s="266"/>
      <c r="K56" s="71" t="str">
        <f t="shared" ca="1" si="2"/>
        <v>X</v>
      </c>
      <c r="L56" s="70" t="str">
        <f t="shared" si="1"/>
        <v/>
      </c>
      <c r="M56" s="70" t="s">
        <v>308</v>
      </c>
      <c r="N56" s="70" t="str">
        <f>IF(COUNTIFS('[1]Enhancements Mapped to Sprints'!$B:$B,_xlfn.NUMBERVALUE(SUBSTITUTE('[1]Enhancements-E5082 E5152'!N$5,"Sprint ","")),'[1]Enhancements Mapped to Sprints'!$C:$C,'[1]Enhancements-E5082 E5152'!$B10)=0,"","X")</f>
        <v/>
      </c>
      <c r="O56" s="70" t="str">
        <f>IF(COUNTIFS('[1]Enhancements Mapped to Sprints'!$B:$B,_xlfn.NUMBERVALUE(SUBSTITUTE('[1]Enhancements-E5082 E5152'!O$5,"Sprint ","")),'[1]Enhancements Mapped to Sprints'!$C:$C,'[1]Enhancements-E5082 E5152'!$B10)=0,"","X")</f>
        <v/>
      </c>
      <c r="P56" s="70"/>
      <c r="Q56" s="70" t="str">
        <f>IF(COUNTIFS('[1]Enhancements Mapped to Sprints'!$B:$B,_xlfn.NUMBERVALUE(SUBSTITUTE('[1]Enhancements-E5082 E5152'!Q$5,"Sprint ","")),'[1]Enhancements Mapped to Sprints'!$C:$C,'[1]Enhancements-E5082 E5152'!$B10)=0,"","X")</f>
        <v/>
      </c>
      <c r="R56" s="70"/>
      <c r="S56" s="70" t="str">
        <f>IF(COUNTIFS('[1]Enhancements Mapped to Sprints'!$B:$B,_xlfn.NUMBERVALUE(SUBSTITUTE('[1]Enhancements-E5082 E5152'!S$5,"Sprint ","")),'[1]Enhancements Mapped to Sprints'!$C:$C,'[1]Enhancements-E5082 E5152'!$B10)=0,"","X")</f>
        <v/>
      </c>
      <c r="T56" s="70" t="str">
        <f>IF(COUNTIFS('[1]Enhancements Mapped to Sprints'!$B:$B,_xlfn.NUMBERVALUE(SUBSTITUTE('[1]Enhancements-E5082 E5152'!T$5,"Sprint ","")),'[1]Enhancements Mapped to Sprints'!$C:$C,'[1]Enhancements-E5082 E5152'!$B10)=0,"","X")</f>
        <v/>
      </c>
      <c r="U56" s="70" t="str">
        <f>IF(COUNTIFS('[1]Enhancements Mapped to Sprints'!$B:$B,_xlfn.NUMBERVALUE(SUBSTITUTE('[1]Enhancements-E5082 E5152'!U$5,"Sprint ","")),'[1]Enhancements Mapped to Sprints'!$C:$C,'[1]Enhancements-E5082 E5152'!$B10)=0,"","X")</f>
        <v/>
      </c>
      <c r="V56" s="70" t="str">
        <f>IF(COUNTIFS('[1]Enhancements Mapped to Sprints'!$B:$B,_xlfn.NUMBERVALUE(SUBSTITUTE('[1]Enhancements-E5082 E5152'!V$5,"Sprint ","")),'[1]Enhancements Mapped to Sprints'!$C:$C,'[1]Enhancements-E5082 E5152'!$B10)=0,"","X")</f>
        <v/>
      </c>
      <c r="W56" s="70" t="str">
        <f>IF(COUNTIFS('[1]Enhancements Mapped to Sprints'!$B:$B,_xlfn.NUMBERVALUE(SUBSTITUTE('[1]Enhancements-E5082 E5152'!W$5,"Sprint ","")),'[1]Enhancements Mapped to Sprints'!$C:$C,'[1]Enhancements-E5082 E5152'!$B10)=0,"","X")</f>
        <v/>
      </c>
      <c r="X56" s="70" t="str">
        <f>IF(COUNTIFS('[1]Enhancements Mapped to Sprints'!$B:$B,_xlfn.NUMBERVALUE(SUBSTITUTE('[1]Enhancements-E5082 E5152'!X$5,"Sprint ","")),'[1]Enhancements Mapped to Sprints'!$C:$C,'[1]Enhancements-E5082 E5152'!$B10)=0,"","X")</f>
        <v/>
      </c>
    </row>
    <row r="57" spans="1:24" s="14" customFormat="1" ht="79" customHeight="1">
      <c r="A57" s="11" t="s">
        <v>454</v>
      </c>
      <c r="B57" s="11">
        <v>52</v>
      </c>
      <c r="C57" s="11">
        <v>2</v>
      </c>
      <c r="D57" s="10" t="s">
        <v>391</v>
      </c>
      <c r="E57" s="266" t="s">
        <v>393</v>
      </c>
      <c r="F57" s="266"/>
      <c r="G57" s="266" t="s">
        <v>394</v>
      </c>
      <c r="H57" s="70">
        <v>2.4</v>
      </c>
      <c r="I57" s="70"/>
      <c r="J57" s="266"/>
      <c r="K57" s="71" t="str">
        <f t="shared" ca="1" si="2"/>
        <v/>
      </c>
      <c r="L57" s="70" t="str">
        <f t="shared" si="1"/>
        <v>X</v>
      </c>
      <c r="M57" s="70" t="str">
        <f>IF(COUNTIFS('[1]Enhancements Mapped to Sprints'!$B:$B,_xlfn.NUMBERVALUE(SUBSTITUTE('[1]Enhancements-E5082 E5152'!M$5,"Sprint ","")),'[1]Enhancements Mapped to Sprints'!$C:$C,'[1]Enhancements-E5082 E5152'!$B54)=0,"","X")</f>
        <v/>
      </c>
      <c r="N57" s="70" t="str">
        <f>IF(COUNTIFS('[1]Enhancements Mapped to Sprints'!$B:$B,_xlfn.NUMBERVALUE(SUBSTITUTE('[1]Enhancements-E5082 E5152'!N$5,"Sprint ","")),'[1]Enhancements Mapped to Sprints'!$C:$C,'[1]Enhancements-E5082 E5152'!$B54)=0,"","X")</f>
        <v/>
      </c>
      <c r="O57" s="70" t="str">
        <f>IF(COUNTIFS('[1]Enhancements Mapped to Sprints'!$B:$B,_xlfn.NUMBERVALUE(SUBSTITUTE('[1]Enhancements-E5082 E5152'!O$5,"Sprint ","")),'[1]Enhancements Mapped to Sprints'!$C:$C,'[1]Enhancements-E5082 E5152'!$B54)=0,"","X")</f>
        <v/>
      </c>
      <c r="P57" s="70" t="str">
        <f>IF(COUNTIFS('[1]Enhancements Mapped to Sprints'!$B:$B,_xlfn.NUMBERVALUE(SUBSTITUTE('[1]Enhancements-E5082 E5152'!P$5,"Sprint ","")),'[1]Enhancements Mapped to Sprints'!$C:$C,'[1]Enhancements-E5082 E5152'!$B54)=0,"","X")</f>
        <v/>
      </c>
      <c r="Q57" s="70" t="str">
        <f>IF(COUNTIFS('[1]Enhancements Mapped to Sprints'!$B:$B,_xlfn.NUMBERVALUE(SUBSTITUTE('[1]Enhancements-E5082 E5152'!Q$5,"Sprint ","")),'[1]Enhancements Mapped to Sprints'!$C:$C,'[1]Enhancements-E5082 E5152'!$B54)=0,"","X")</f>
        <v/>
      </c>
      <c r="R57" s="70" t="str">
        <f>IF(COUNTIFS('[1]Enhancements Mapped to Sprints'!$B:$B,_xlfn.NUMBERVALUE(SUBSTITUTE('[1]Enhancements-E5082 E5152'!R$5,"Sprint ","")),'[1]Enhancements Mapped to Sprints'!$C:$C,'[1]Enhancements-E5082 E5152'!$B54)=0,"","X")</f>
        <v/>
      </c>
      <c r="S57" s="70" t="str">
        <f>IF(COUNTIFS('[1]Enhancements Mapped to Sprints'!$B:$B,_xlfn.NUMBERVALUE(SUBSTITUTE('[1]Enhancements-E5082 E5152'!S$5,"Sprint ","")),'[1]Enhancements Mapped to Sprints'!$C:$C,'[1]Enhancements-E5082 E5152'!$B54)=0,"","X")</f>
        <v/>
      </c>
      <c r="T57" s="70" t="str">
        <f>IF(COUNTIFS('[1]Enhancements Mapped to Sprints'!$B:$B,_xlfn.NUMBERVALUE(SUBSTITUTE('[1]Enhancements-E5082 E5152'!T$5,"Sprint ","")),'[1]Enhancements Mapped to Sprints'!$C:$C,'[1]Enhancements-E5082 E5152'!$B54)=0,"","X")</f>
        <v/>
      </c>
      <c r="U57" s="70" t="str">
        <f>IF(COUNTIFS('[1]Enhancements Mapped to Sprints'!$B:$B,_xlfn.NUMBERVALUE(SUBSTITUTE('[1]Enhancements-E5082 E5152'!U$5,"Sprint ","")),'[1]Enhancements Mapped to Sprints'!$C:$C,'[1]Enhancements-E5082 E5152'!$B54)=0,"","X")</f>
        <v/>
      </c>
      <c r="V57" s="70" t="str">
        <f>IF(COUNTIFS('[1]Enhancements Mapped to Sprints'!$B:$B,_xlfn.NUMBERVALUE(SUBSTITUTE('[1]Enhancements-E5082 E5152'!V$5,"Sprint ","")),'[1]Enhancements Mapped to Sprints'!$C:$C,'[1]Enhancements-E5082 E5152'!$B54)=0,"","X")</f>
        <v/>
      </c>
      <c r="W57" s="70" t="str">
        <f>IF(COUNTIFS('[1]Enhancements Mapped to Sprints'!$B:$B,_xlfn.NUMBERVALUE(SUBSTITUTE('[1]Enhancements-E5082 E5152'!W$5,"Sprint ","")),'[1]Enhancements Mapped to Sprints'!$C:$C,'[1]Enhancements-E5082 E5152'!$B54)=0,"","X")</f>
        <v/>
      </c>
      <c r="X57" s="70" t="str">
        <f>IF(COUNTIFS('[1]Enhancements Mapped to Sprints'!$B:$B,_xlfn.NUMBERVALUE(SUBSTITUTE('[1]Enhancements-E5082 E5152'!X$5,"Sprint ","")),'[1]Enhancements Mapped to Sprints'!$C:$C,'[1]Enhancements-E5082 E5152'!$B54)=0,"","X")</f>
        <v/>
      </c>
    </row>
    <row r="58" spans="1:24" s="14" customFormat="1" ht="67" customHeight="1">
      <c r="A58" s="11" t="s">
        <v>454</v>
      </c>
      <c r="B58" s="11">
        <v>53</v>
      </c>
      <c r="C58" s="11">
        <v>2</v>
      </c>
      <c r="D58" s="10" t="s">
        <v>340</v>
      </c>
      <c r="E58" s="266" t="s">
        <v>395</v>
      </c>
      <c r="F58" s="266"/>
      <c r="G58" s="266" t="s">
        <v>396</v>
      </c>
      <c r="H58" s="70">
        <v>2.4</v>
      </c>
      <c r="I58" s="70"/>
      <c r="J58" s="266"/>
      <c r="K58" s="71" t="str">
        <f t="shared" ca="1" si="2"/>
        <v/>
      </c>
      <c r="L58" s="70" t="str">
        <f t="shared" si="1"/>
        <v>X</v>
      </c>
      <c r="M58" s="70" t="str">
        <f>IF(COUNTIFS('[1]Enhancements Mapped to Sprints'!$B:$B,_xlfn.NUMBERVALUE(SUBSTITUTE('[1]Enhancements-E5082 E5152'!M$5,"Sprint ","")),'[1]Enhancements Mapped to Sprints'!$C:$C,'[1]Enhancements-E5082 E5152'!$B55)=0,"","X")</f>
        <v/>
      </c>
      <c r="N58" s="70" t="str">
        <f>IF(COUNTIFS('[1]Enhancements Mapped to Sprints'!$B:$B,_xlfn.NUMBERVALUE(SUBSTITUTE('[1]Enhancements-E5082 E5152'!N$5,"Sprint ","")),'[1]Enhancements Mapped to Sprints'!$C:$C,'[1]Enhancements-E5082 E5152'!$B55)=0,"","X")</f>
        <v/>
      </c>
      <c r="O58" s="70" t="str">
        <f>IF(COUNTIFS('[1]Enhancements Mapped to Sprints'!$B:$B,_xlfn.NUMBERVALUE(SUBSTITUTE('[1]Enhancements-E5082 E5152'!O$5,"Sprint ","")),'[1]Enhancements Mapped to Sprints'!$C:$C,'[1]Enhancements-E5082 E5152'!$B55)=0,"","X")</f>
        <v/>
      </c>
      <c r="P58" s="70" t="str">
        <f>IF(COUNTIFS('[1]Enhancements Mapped to Sprints'!$B:$B,_xlfn.NUMBERVALUE(SUBSTITUTE('[1]Enhancements-E5082 E5152'!P$5,"Sprint ","")),'[1]Enhancements Mapped to Sprints'!$C:$C,'[1]Enhancements-E5082 E5152'!$B55)=0,"","X")</f>
        <v/>
      </c>
      <c r="Q58" s="70" t="str">
        <f>IF(COUNTIFS('[1]Enhancements Mapped to Sprints'!$B:$B,_xlfn.NUMBERVALUE(SUBSTITUTE('[1]Enhancements-E5082 E5152'!Q$5,"Sprint ","")),'[1]Enhancements Mapped to Sprints'!$C:$C,'[1]Enhancements-E5082 E5152'!$B55)=0,"","X")</f>
        <v/>
      </c>
      <c r="R58" s="70" t="str">
        <f>IF(COUNTIFS('[1]Enhancements Mapped to Sprints'!$B:$B,_xlfn.NUMBERVALUE(SUBSTITUTE('[1]Enhancements-E5082 E5152'!R$5,"Sprint ","")),'[1]Enhancements Mapped to Sprints'!$C:$C,'[1]Enhancements-E5082 E5152'!$B55)=0,"","X")</f>
        <v/>
      </c>
      <c r="S58" s="70" t="str">
        <f>IF(COUNTIFS('[1]Enhancements Mapped to Sprints'!$B:$B,_xlfn.NUMBERVALUE(SUBSTITUTE('[1]Enhancements-E5082 E5152'!S$5,"Sprint ","")),'[1]Enhancements Mapped to Sprints'!$C:$C,'[1]Enhancements-E5082 E5152'!$B55)=0,"","X")</f>
        <v/>
      </c>
      <c r="T58" s="70" t="str">
        <f>IF(COUNTIFS('[1]Enhancements Mapped to Sprints'!$B:$B,_xlfn.NUMBERVALUE(SUBSTITUTE('[1]Enhancements-E5082 E5152'!T$5,"Sprint ","")),'[1]Enhancements Mapped to Sprints'!$C:$C,'[1]Enhancements-E5082 E5152'!$B55)=0,"","X")</f>
        <v/>
      </c>
      <c r="U58" s="70" t="str">
        <f>IF(COUNTIFS('[1]Enhancements Mapped to Sprints'!$B:$B,_xlfn.NUMBERVALUE(SUBSTITUTE('[1]Enhancements-E5082 E5152'!U$5,"Sprint ","")),'[1]Enhancements Mapped to Sprints'!$C:$C,'[1]Enhancements-E5082 E5152'!$B55)=0,"","X")</f>
        <v/>
      </c>
      <c r="V58" s="70" t="str">
        <f>IF(COUNTIFS('[1]Enhancements Mapped to Sprints'!$B:$B,_xlfn.NUMBERVALUE(SUBSTITUTE('[1]Enhancements-E5082 E5152'!V$5,"Sprint ","")),'[1]Enhancements Mapped to Sprints'!$C:$C,'[1]Enhancements-E5082 E5152'!$B55)=0,"","X")</f>
        <v/>
      </c>
      <c r="W58" s="70" t="str">
        <f>IF(COUNTIFS('[1]Enhancements Mapped to Sprints'!$B:$B,_xlfn.NUMBERVALUE(SUBSTITUTE('[1]Enhancements-E5082 E5152'!W$5,"Sprint ","")),'[1]Enhancements Mapped to Sprints'!$C:$C,'[1]Enhancements-E5082 E5152'!$B55)=0,"","X")</f>
        <v/>
      </c>
      <c r="X58" s="70" t="str">
        <f>IF(COUNTIFS('[1]Enhancements Mapped to Sprints'!$B:$B,_xlfn.NUMBERVALUE(SUBSTITUTE('[1]Enhancements-E5082 E5152'!X$5,"Sprint ","")),'[1]Enhancements Mapped to Sprints'!$C:$C,'[1]Enhancements-E5082 E5152'!$B55)=0,"","X")</f>
        <v/>
      </c>
    </row>
    <row r="59" spans="1:24" s="14" customFormat="1" ht="64.5" customHeight="1">
      <c r="A59" s="11" t="s">
        <v>453</v>
      </c>
      <c r="B59" s="11">
        <v>54</v>
      </c>
      <c r="C59" s="11">
        <v>2</v>
      </c>
      <c r="D59" s="10" t="s">
        <v>331</v>
      </c>
      <c r="E59" s="266" t="s">
        <v>107</v>
      </c>
      <c r="F59" s="266"/>
      <c r="G59" s="266" t="s">
        <v>397</v>
      </c>
      <c r="H59" s="70">
        <v>2.2000000000000002</v>
      </c>
      <c r="I59" s="70" t="s">
        <v>5</v>
      </c>
      <c r="J59" s="266"/>
      <c r="K59" s="71" t="str">
        <f t="shared" ca="1" si="2"/>
        <v>X</v>
      </c>
      <c r="L59" s="70" t="str">
        <f t="shared" si="1"/>
        <v/>
      </c>
      <c r="M59" s="70"/>
      <c r="N59" s="70" t="str">
        <f>IF(COUNTIFS('[1]Enhancements Mapped to Sprints'!$B:$B,_xlfn.NUMBERVALUE(SUBSTITUTE('[1]Enhancements-E5082 E5152'!N$5,"Sprint ","")),'[1]Enhancements Mapped to Sprints'!$C:$C,'[1]Enhancements-E5082 E5152'!$B56)=0,"","X")</f>
        <v/>
      </c>
      <c r="O59" s="70" t="str">
        <f>IF(COUNTIFS('[1]Enhancements Mapped to Sprints'!$B:$B,_xlfn.NUMBERVALUE(SUBSTITUTE('[1]Enhancements-E5082 E5152'!O$5,"Sprint ","")),'[1]Enhancements Mapped to Sprints'!$C:$C,'[1]Enhancements-E5082 E5152'!$B56)=0,"","X")</f>
        <v/>
      </c>
      <c r="P59" s="70" t="s">
        <v>308</v>
      </c>
      <c r="Q59" s="70" t="str">
        <f>IF(COUNTIFS('[1]Enhancements Mapped to Sprints'!$B:$B,_xlfn.NUMBERVALUE(SUBSTITUTE('[1]Enhancements-E5082 E5152'!Q$5,"Sprint ","")),'[1]Enhancements Mapped to Sprints'!$C:$C,'[1]Enhancements-E5082 E5152'!$B56)=0,"","X")</f>
        <v/>
      </c>
      <c r="R59" s="70" t="str">
        <f>IF(COUNTIFS('[1]Enhancements Mapped to Sprints'!$B:$B,_xlfn.NUMBERVALUE(SUBSTITUTE('[1]Enhancements-E5082 E5152'!R$5,"Sprint ","")),'[1]Enhancements Mapped to Sprints'!$C:$C,'[1]Enhancements-E5082 E5152'!$B56)=0,"","X")</f>
        <v/>
      </c>
      <c r="S59" s="70" t="str">
        <f>IF(COUNTIFS('[1]Enhancements Mapped to Sprints'!$B:$B,_xlfn.NUMBERVALUE(SUBSTITUTE('[1]Enhancements-E5082 E5152'!S$5,"Sprint ","")),'[1]Enhancements Mapped to Sprints'!$C:$C,'[1]Enhancements-E5082 E5152'!$B56)=0,"","X")</f>
        <v/>
      </c>
      <c r="T59" s="70" t="str">
        <f>IF(COUNTIFS('[1]Enhancements Mapped to Sprints'!$B:$B,_xlfn.NUMBERVALUE(SUBSTITUTE('[1]Enhancements-E5082 E5152'!T$5,"Sprint ","")),'[1]Enhancements Mapped to Sprints'!$C:$C,'[1]Enhancements-E5082 E5152'!$B56)=0,"","X")</f>
        <v/>
      </c>
      <c r="U59" s="70" t="str">
        <f>IF(COUNTIFS('[1]Enhancements Mapped to Sprints'!$B:$B,_xlfn.NUMBERVALUE(SUBSTITUTE('[1]Enhancements-E5082 E5152'!U$5,"Sprint ","")),'[1]Enhancements Mapped to Sprints'!$C:$C,'[1]Enhancements-E5082 E5152'!$B56)=0,"","X")</f>
        <v/>
      </c>
      <c r="V59" s="70" t="str">
        <f>IF(COUNTIFS('[1]Enhancements Mapped to Sprints'!$B:$B,_xlfn.NUMBERVALUE(SUBSTITUTE('[1]Enhancements-E5082 E5152'!V$5,"Sprint ","")),'[1]Enhancements Mapped to Sprints'!$C:$C,'[1]Enhancements-E5082 E5152'!$B56)=0,"","X")</f>
        <v/>
      </c>
      <c r="W59" s="70" t="str">
        <f>IF(COUNTIFS('[1]Enhancements Mapped to Sprints'!$B:$B,_xlfn.NUMBERVALUE(SUBSTITUTE('[1]Enhancements-E5082 E5152'!W$5,"Sprint ","")),'[1]Enhancements Mapped to Sprints'!$C:$C,'[1]Enhancements-E5082 E5152'!$B56)=0,"","X")</f>
        <v/>
      </c>
      <c r="X59" s="70" t="str">
        <f>IF(COUNTIFS('[1]Enhancements Mapped to Sprints'!$B:$B,_xlfn.NUMBERVALUE(SUBSTITUTE('[1]Enhancements-E5082 E5152'!X$5,"Sprint ","")),'[1]Enhancements Mapped to Sprints'!$C:$C,'[1]Enhancements-E5082 E5152'!$B56)=0,"","X")</f>
        <v/>
      </c>
    </row>
    <row r="60" spans="1:24" s="14" customFormat="1" ht="49.5" customHeight="1">
      <c r="A60" s="11" t="s">
        <v>454</v>
      </c>
      <c r="B60" s="11">
        <v>55</v>
      </c>
      <c r="C60" s="11">
        <v>2</v>
      </c>
      <c r="D60" s="10" t="s">
        <v>385</v>
      </c>
      <c r="E60" s="266" t="s">
        <v>398</v>
      </c>
      <c r="F60" s="266"/>
      <c r="G60" s="266" t="s">
        <v>399</v>
      </c>
      <c r="H60" s="70">
        <v>2.4</v>
      </c>
      <c r="I60" s="70"/>
      <c r="J60" s="266"/>
      <c r="K60" s="71" t="str">
        <f t="shared" ca="1" si="2"/>
        <v/>
      </c>
      <c r="L60" s="70" t="str">
        <f t="shared" si="1"/>
        <v>X</v>
      </c>
      <c r="M60" s="70" t="str">
        <f>IF(COUNTIFS('[1]Enhancements Mapped to Sprints'!$B:$B,_xlfn.NUMBERVALUE(SUBSTITUTE('[1]Enhancements-E5082 E5152'!M$5,"Sprint ","")),'[1]Enhancements Mapped to Sprints'!$C:$C,'[1]Enhancements-E5082 E5152'!$B57)=0,"","X")</f>
        <v/>
      </c>
      <c r="N60" s="70" t="str">
        <f>IF(COUNTIFS('[1]Enhancements Mapped to Sprints'!$B:$B,_xlfn.NUMBERVALUE(SUBSTITUTE('[1]Enhancements-E5082 E5152'!N$5,"Sprint ","")),'[1]Enhancements Mapped to Sprints'!$C:$C,'[1]Enhancements-E5082 E5152'!$B57)=0,"","X")</f>
        <v/>
      </c>
      <c r="O60" s="70" t="str">
        <f>IF(COUNTIFS('[1]Enhancements Mapped to Sprints'!$B:$B,_xlfn.NUMBERVALUE(SUBSTITUTE('[1]Enhancements-E5082 E5152'!O$5,"Sprint ","")),'[1]Enhancements Mapped to Sprints'!$C:$C,'[1]Enhancements-E5082 E5152'!$B57)=0,"","X")</f>
        <v/>
      </c>
      <c r="P60" s="70" t="str">
        <f>IF(COUNTIFS('[1]Enhancements Mapped to Sprints'!$B:$B,_xlfn.NUMBERVALUE(SUBSTITUTE('[1]Enhancements-E5082 E5152'!P$5,"Sprint ","")),'[1]Enhancements Mapped to Sprints'!$C:$C,'[1]Enhancements-E5082 E5152'!$B57)=0,"","X")</f>
        <v/>
      </c>
      <c r="Q60" s="70" t="str">
        <f>IF(COUNTIFS('[1]Enhancements Mapped to Sprints'!$B:$B,_xlfn.NUMBERVALUE(SUBSTITUTE('[1]Enhancements-E5082 E5152'!Q$5,"Sprint ","")),'[1]Enhancements Mapped to Sprints'!$C:$C,'[1]Enhancements-E5082 E5152'!$B57)=0,"","X")</f>
        <v/>
      </c>
      <c r="R60" s="70" t="str">
        <f>IF(COUNTIFS('[1]Enhancements Mapped to Sprints'!$B:$B,_xlfn.NUMBERVALUE(SUBSTITUTE('[1]Enhancements-E5082 E5152'!R$5,"Sprint ","")),'[1]Enhancements Mapped to Sprints'!$C:$C,'[1]Enhancements-E5082 E5152'!$B57)=0,"","X")</f>
        <v/>
      </c>
      <c r="S60" s="70" t="str">
        <f>IF(COUNTIFS('[1]Enhancements Mapped to Sprints'!$B:$B,_xlfn.NUMBERVALUE(SUBSTITUTE('[1]Enhancements-E5082 E5152'!S$5,"Sprint ","")),'[1]Enhancements Mapped to Sprints'!$C:$C,'[1]Enhancements-E5082 E5152'!$B57)=0,"","X")</f>
        <v/>
      </c>
      <c r="T60" s="70" t="str">
        <f>IF(COUNTIFS('[1]Enhancements Mapped to Sprints'!$B:$B,_xlfn.NUMBERVALUE(SUBSTITUTE('[1]Enhancements-E5082 E5152'!T$5,"Sprint ","")),'[1]Enhancements Mapped to Sprints'!$C:$C,'[1]Enhancements-E5082 E5152'!$B57)=0,"","X")</f>
        <v/>
      </c>
      <c r="U60" s="70" t="str">
        <f>IF(COUNTIFS('[1]Enhancements Mapped to Sprints'!$B:$B,_xlfn.NUMBERVALUE(SUBSTITUTE('[1]Enhancements-E5082 E5152'!U$5,"Sprint ","")),'[1]Enhancements Mapped to Sprints'!$C:$C,'[1]Enhancements-E5082 E5152'!$B57)=0,"","X")</f>
        <v/>
      </c>
      <c r="V60" s="70" t="str">
        <f>IF(COUNTIFS('[1]Enhancements Mapped to Sprints'!$B:$B,_xlfn.NUMBERVALUE(SUBSTITUTE('[1]Enhancements-E5082 E5152'!V$5,"Sprint ","")),'[1]Enhancements Mapped to Sprints'!$C:$C,'[1]Enhancements-E5082 E5152'!$B57)=0,"","X")</f>
        <v/>
      </c>
      <c r="W60" s="70" t="str">
        <f>IF(COUNTIFS('[1]Enhancements Mapped to Sprints'!$B:$B,_xlfn.NUMBERVALUE(SUBSTITUTE('[1]Enhancements-E5082 E5152'!W$5,"Sprint ","")),'[1]Enhancements Mapped to Sprints'!$C:$C,'[1]Enhancements-E5082 E5152'!$B57)=0,"","X")</f>
        <v/>
      </c>
      <c r="X60" s="70" t="str">
        <f>IF(COUNTIFS('[1]Enhancements Mapped to Sprints'!$B:$B,_xlfn.NUMBERVALUE(SUBSTITUTE('[1]Enhancements-E5082 E5152'!X$5,"Sprint ","")),'[1]Enhancements Mapped to Sprints'!$C:$C,'[1]Enhancements-E5082 E5152'!$B57)=0,"","X")</f>
        <v/>
      </c>
    </row>
    <row r="61" spans="1:24" s="14" customFormat="1" ht="29">
      <c r="A61" s="11" t="s">
        <v>454</v>
      </c>
      <c r="B61" s="11">
        <v>56</v>
      </c>
      <c r="C61" s="11">
        <v>2</v>
      </c>
      <c r="D61" s="10" t="s">
        <v>385</v>
      </c>
      <c r="E61" s="266" t="s">
        <v>400</v>
      </c>
      <c r="F61" s="266"/>
      <c r="G61" s="266" t="s">
        <v>401</v>
      </c>
      <c r="H61" s="70">
        <v>2.4</v>
      </c>
      <c r="I61" s="70"/>
      <c r="J61" s="266"/>
      <c r="K61" s="71" t="str">
        <f t="shared" ca="1" si="2"/>
        <v/>
      </c>
      <c r="L61" s="70" t="str">
        <f t="shared" si="1"/>
        <v>X</v>
      </c>
      <c r="M61" s="70" t="str">
        <f>IF(COUNTIFS('[1]Enhancements Mapped to Sprints'!$B:$B,_xlfn.NUMBERVALUE(SUBSTITUTE('[1]Enhancements-E5082 E5152'!M$5,"Sprint ","")),'[1]Enhancements Mapped to Sprints'!$C:$C,'[1]Enhancements-E5082 E5152'!$B58)=0,"","X")</f>
        <v/>
      </c>
      <c r="N61" s="70" t="str">
        <f>IF(COUNTIFS('[1]Enhancements Mapped to Sprints'!$B:$B,_xlfn.NUMBERVALUE(SUBSTITUTE('[1]Enhancements-E5082 E5152'!N$5,"Sprint ","")),'[1]Enhancements Mapped to Sprints'!$C:$C,'[1]Enhancements-E5082 E5152'!$B58)=0,"","X")</f>
        <v/>
      </c>
      <c r="O61" s="70" t="str">
        <f>IF(COUNTIFS('[1]Enhancements Mapped to Sprints'!$B:$B,_xlfn.NUMBERVALUE(SUBSTITUTE('[1]Enhancements-E5082 E5152'!O$5,"Sprint ","")),'[1]Enhancements Mapped to Sprints'!$C:$C,'[1]Enhancements-E5082 E5152'!$B58)=0,"","X")</f>
        <v/>
      </c>
      <c r="P61" s="70" t="str">
        <f>IF(COUNTIFS('[1]Enhancements Mapped to Sprints'!$B:$B,_xlfn.NUMBERVALUE(SUBSTITUTE('[1]Enhancements-E5082 E5152'!P$5,"Sprint ","")),'[1]Enhancements Mapped to Sprints'!$C:$C,'[1]Enhancements-E5082 E5152'!$B58)=0,"","X")</f>
        <v/>
      </c>
      <c r="Q61" s="70" t="str">
        <f>IF(COUNTIFS('[1]Enhancements Mapped to Sprints'!$B:$B,_xlfn.NUMBERVALUE(SUBSTITUTE('[1]Enhancements-E5082 E5152'!Q$5,"Sprint ","")),'[1]Enhancements Mapped to Sprints'!$C:$C,'[1]Enhancements-E5082 E5152'!$B58)=0,"","X")</f>
        <v/>
      </c>
      <c r="R61" s="70" t="str">
        <f>IF(COUNTIFS('[1]Enhancements Mapped to Sprints'!$B:$B,_xlfn.NUMBERVALUE(SUBSTITUTE('[1]Enhancements-E5082 E5152'!R$5,"Sprint ","")),'[1]Enhancements Mapped to Sprints'!$C:$C,'[1]Enhancements-E5082 E5152'!$B58)=0,"","X")</f>
        <v/>
      </c>
      <c r="S61" s="70" t="str">
        <f>IF(COUNTIFS('[1]Enhancements Mapped to Sprints'!$B:$B,_xlfn.NUMBERVALUE(SUBSTITUTE('[1]Enhancements-E5082 E5152'!S$5,"Sprint ","")),'[1]Enhancements Mapped to Sprints'!$C:$C,'[1]Enhancements-E5082 E5152'!$B58)=0,"","X")</f>
        <v/>
      </c>
      <c r="T61" s="70" t="str">
        <f>IF(COUNTIFS('[1]Enhancements Mapped to Sprints'!$B:$B,_xlfn.NUMBERVALUE(SUBSTITUTE('[1]Enhancements-E5082 E5152'!T$5,"Sprint ","")),'[1]Enhancements Mapped to Sprints'!$C:$C,'[1]Enhancements-E5082 E5152'!$B58)=0,"","X")</f>
        <v/>
      </c>
      <c r="U61" s="70" t="str">
        <f>IF(COUNTIFS('[1]Enhancements Mapped to Sprints'!$B:$B,_xlfn.NUMBERVALUE(SUBSTITUTE('[1]Enhancements-E5082 E5152'!U$5,"Sprint ","")),'[1]Enhancements Mapped to Sprints'!$C:$C,'[1]Enhancements-E5082 E5152'!$B58)=0,"","X")</f>
        <v/>
      </c>
      <c r="V61" s="70" t="str">
        <f>IF(COUNTIFS('[1]Enhancements Mapped to Sprints'!$B:$B,_xlfn.NUMBERVALUE(SUBSTITUTE('[1]Enhancements-E5082 E5152'!V$5,"Sprint ","")),'[1]Enhancements Mapped to Sprints'!$C:$C,'[1]Enhancements-E5082 E5152'!$B58)=0,"","X")</f>
        <v/>
      </c>
      <c r="W61" s="70" t="str">
        <f>IF(COUNTIFS('[1]Enhancements Mapped to Sprints'!$B:$B,_xlfn.NUMBERVALUE(SUBSTITUTE('[1]Enhancements-E5082 E5152'!W$5,"Sprint ","")),'[1]Enhancements Mapped to Sprints'!$C:$C,'[1]Enhancements-E5082 E5152'!$B58)=0,"","X")</f>
        <v/>
      </c>
      <c r="X61" s="70" t="str">
        <f>IF(COUNTIFS('[1]Enhancements Mapped to Sprints'!$B:$B,_xlfn.NUMBERVALUE(SUBSTITUTE('[1]Enhancements-E5082 E5152'!X$5,"Sprint ","")),'[1]Enhancements Mapped to Sprints'!$C:$C,'[1]Enhancements-E5082 E5152'!$B58)=0,"","X")</f>
        <v/>
      </c>
    </row>
    <row r="62" spans="1:24" s="14" customFormat="1" ht="36" customHeight="1">
      <c r="A62" s="11" t="s">
        <v>454</v>
      </c>
      <c r="B62" s="11">
        <v>57</v>
      </c>
      <c r="C62" s="11">
        <v>2</v>
      </c>
      <c r="D62" s="10" t="s">
        <v>402</v>
      </c>
      <c r="E62" s="266" t="s">
        <v>403</v>
      </c>
      <c r="F62" s="266"/>
      <c r="G62" s="266" t="s">
        <v>404</v>
      </c>
      <c r="H62" s="70">
        <v>2.4</v>
      </c>
      <c r="I62" s="70"/>
      <c r="J62" s="266"/>
      <c r="K62" s="71" t="str">
        <f t="shared" ca="1" si="2"/>
        <v/>
      </c>
      <c r="L62" s="70" t="str">
        <f t="shared" si="1"/>
        <v>X</v>
      </c>
      <c r="M62" s="70" t="str">
        <f>IF(COUNTIFS('[1]Enhancements Mapped to Sprints'!$B:$B,_xlfn.NUMBERVALUE(SUBSTITUTE('[1]Enhancements-E5082 E5152'!M$5,"Sprint ","")),'[1]Enhancements Mapped to Sprints'!$C:$C,'[1]Enhancements-E5082 E5152'!$B59)=0,"","X")</f>
        <v/>
      </c>
      <c r="N62" s="70" t="str">
        <f>IF(COUNTIFS('[1]Enhancements Mapped to Sprints'!$B:$B,_xlfn.NUMBERVALUE(SUBSTITUTE('[1]Enhancements-E5082 E5152'!N$5,"Sprint ","")),'[1]Enhancements Mapped to Sprints'!$C:$C,'[1]Enhancements-E5082 E5152'!$B59)=0,"","X")</f>
        <v/>
      </c>
      <c r="O62" s="70" t="str">
        <f>IF(COUNTIFS('[1]Enhancements Mapped to Sprints'!$B:$B,_xlfn.NUMBERVALUE(SUBSTITUTE('[1]Enhancements-E5082 E5152'!O$5,"Sprint ","")),'[1]Enhancements Mapped to Sprints'!$C:$C,'[1]Enhancements-E5082 E5152'!$B59)=0,"","X")</f>
        <v/>
      </c>
      <c r="P62" s="70"/>
      <c r="Q62" s="70" t="str">
        <f>IF(COUNTIFS('[1]Enhancements Mapped to Sprints'!$B:$B,_xlfn.NUMBERVALUE(SUBSTITUTE('[1]Enhancements-E5082 E5152'!Q$5,"Sprint ","")),'[1]Enhancements Mapped to Sprints'!$C:$C,'[1]Enhancements-E5082 E5152'!$B59)=0,"","X")</f>
        <v/>
      </c>
      <c r="R62" s="70" t="str">
        <f>IF(COUNTIFS('[1]Enhancements Mapped to Sprints'!$B:$B,_xlfn.NUMBERVALUE(SUBSTITUTE('[1]Enhancements-E5082 E5152'!R$5,"Sprint ","")),'[1]Enhancements Mapped to Sprints'!$C:$C,'[1]Enhancements-E5082 E5152'!$B59)=0,"","X")</f>
        <v/>
      </c>
      <c r="S62" s="70" t="str">
        <f>IF(COUNTIFS('[1]Enhancements Mapped to Sprints'!$B:$B,_xlfn.NUMBERVALUE(SUBSTITUTE('[1]Enhancements-E5082 E5152'!S$5,"Sprint ","")),'[1]Enhancements Mapped to Sprints'!$C:$C,'[1]Enhancements-E5082 E5152'!$B59)=0,"","X")</f>
        <v/>
      </c>
      <c r="T62" s="70" t="str">
        <f>IF(COUNTIFS('[1]Enhancements Mapped to Sprints'!$B:$B,_xlfn.NUMBERVALUE(SUBSTITUTE('[1]Enhancements-E5082 E5152'!T$5,"Sprint ","")),'[1]Enhancements Mapped to Sprints'!$C:$C,'[1]Enhancements-E5082 E5152'!$B59)=0,"","X")</f>
        <v/>
      </c>
      <c r="U62" s="70" t="str">
        <f>IF(COUNTIFS('[1]Enhancements Mapped to Sprints'!$B:$B,_xlfn.NUMBERVALUE(SUBSTITUTE('[1]Enhancements-E5082 E5152'!U$5,"Sprint ","")),'[1]Enhancements Mapped to Sprints'!$C:$C,'[1]Enhancements-E5082 E5152'!$B59)=0,"","X")</f>
        <v/>
      </c>
      <c r="V62" s="70" t="str">
        <f>IF(COUNTIFS('[1]Enhancements Mapped to Sprints'!$B:$B,_xlfn.NUMBERVALUE(SUBSTITUTE('[1]Enhancements-E5082 E5152'!V$5,"Sprint ","")),'[1]Enhancements Mapped to Sprints'!$C:$C,'[1]Enhancements-E5082 E5152'!$B59)=0,"","X")</f>
        <v/>
      </c>
      <c r="W62" s="70" t="str">
        <f>IF(COUNTIFS('[1]Enhancements Mapped to Sprints'!$B:$B,_xlfn.NUMBERVALUE(SUBSTITUTE('[1]Enhancements-E5082 E5152'!W$5,"Sprint ","")),'[1]Enhancements Mapped to Sprints'!$C:$C,'[1]Enhancements-E5082 E5152'!$B59)=0,"","X")</f>
        <v/>
      </c>
      <c r="X62" s="70" t="str">
        <f>IF(COUNTIFS('[1]Enhancements Mapped to Sprints'!$B:$B,_xlfn.NUMBERVALUE(SUBSTITUTE('[1]Enhancements-E5082 E5152'!X$5,"Sprint ","")),'[1]Enhancements Mapped to Sprints'!$C:$C,'[1]Enhancements-E5082 E5152'!$B59)=0,"","X")</f>
        <v/>
      </c>
    </row>
    <row r="63" spans="1:24" s="14" customFormat="1" ht="38.5" customHeight="1">
      <c r="A63" s="11" t="s">
        <v>453</v>
      </c>
      <c r="B63" s="11">
        <v>58</v>
      </c>
      <c r="C63" s="11">
        <v>1</v>
      </c>
      <c r="D63" s="10" t="s">
        <v>351</v>
      </c>
      <c r="E63" s="266" t="s">
        <v>405</v>
      </c>
      <c r="F63" s="266" t="s">
        <v>406</v>
      </c>
      <c r="G63" s="266" t="s">
        <v>407</v>
      </c>
      <c r="H63" s="70">
        <v>2.2000000000000002</v>
      </c>
      <c r="I63" s="70" t="s">
        <v>5</v>
      </c>
      <c r="J63" s="266"/>
      <c r="K63" s="71" t="str">
        <f t="shared" ca="1" si="2"/>
        <v>X</v>
      </c>
      <c r="L63" s="70" t="str">
        <f t="shared" si="1"/>
        <v/>
      </c>
      <c r="M63" s="70" t="str">
        <f>IF(COUNTIFS('[1]Enhancements Mapped to Sprints'!$B:$B,_xlfn.NUMBERVALUE(SUBSTITUTE('[1]Enhancements-E5082 E5152'!M$5,"Sprint ","")),'[1]Enhancements Mapped to Sprints'!$C:$C,'[1]Enhancements-E5082 E5152'!$B12)=0,"","X")</f>
        <v/>
      </c>
      <c r="N63" s="70" t="str">
        <f>IF(COUNTIFS('[1]Enhancements Mapped to Sprints'!$B:$B,_xlfn.NUMBERVALUE(SUBSTITUTE('[1]Enhancements-E5082 E5152'!N$5,"Sprint ","")),'[1]Enhancements Mapped to Sprints'!$C:$C,'[1]Enhancements-E5082 E5152'!$B12)=0,"","X")</f>
        <v/>
      </c>
      <c r="O63" s="70" t="s">
        <v>308</v>
      </c>
      <c r="P63" s="70" t="str">
        <f>IF(COUNTIFS('[1]Enhancements Mapped to Sprints'!$B:$B,_xlfn.NUMBERVALUE(SUBSTITUTE('[1]Enhancements-E5082 E5152'!P$5,"Sprint ","")),'[1]Enhancements Mapped to Sprints'!$C:$C,'[1]Enhancements-E5082 E5152'!$B12)=0,"","X")</f>
        <v/>
      </c>
      <c r="Q63" s="70" t="str">
        <f>IF(COUNTIFS('[1]Enhancements Mapped to Sprints'!$B:$B,_xlfn.NUMBERVALUE(SUBSTITUTE('[1]Enhancements-E5082 E5152'!Q$5,"Sprint ","")),'[1]Enhancements Mapped to Sprints'!$C:$C,'[1]Enhancements-E5082 E5152'!$B12)=0,"","X")</f>
        <v/>
      </c>
      <c r="R63" s="70" t="str">
        <f>IF(COUNTIFS('[1]Enhancements Mapped to Sprints'!$B:$B,_xlfn.NUMBERVALUE(SUBSTITUTE('[1]Enhancements-E5082 E5152'!R$5,"Sprint ","")),'[1]Enhancements Mapped to Sprints'!$C:$C,'[1]Enhancements-E5082 E5152'!$B12)=0,"","X")</f>
        <v/>
      </c>
      <c r="S63" s="70" t="s">
        <v>308</v>
      </c>
      <c r="T63" s="70" t="s">
        <v>308</v>
      </c>
      <c r="U63" s="70" t="str">
        <f>IF(COUNTIFS('[1]Enhancements Mapped to Sprints'!$B:$B,_xlfn.NUMBERVALUE(SUBSTITUTE('[1]Enhancements-E5082 E5152'!U$5,"Sprint ","")),'[1]Enhancements Mapped to Sprints'!$C:$C,'[1]Enhancements-E5082 E5152'!$B12)=0,"","X")</f>
        <v/>
      </c>
      <c r="V63" s="70" t="str">
        <f>IF(COUNTIFS('[1]Enhancements Mapped to Sprints'!$B:$B,_xlfn.NUMBERVALUE(SUBSTITUTE('[1]Enhancements-E5082 E5152'!V$5,"Sprint ","")),'[1]Enhancements Mapped to Sprints'!$C:$C,'[1]Enhancements-E5082 E5152'!$B12)=0,"","X")</f>
        <v/>
      </c>
      <c r="W63" s="70" t="str">
        <f>IF(COUNTIFS('[1]Enhancements Mapped to Sprints'!$B:$B,_xlfn.NUMBERVALUE(SUBSTITUTE('[1]Enhancements-E5082 E5152'!W$5,"Sprint ","")),'[1]Enhancements Mapped to Sprints'!$C:$C,'[1]Enhancements-E5082 E5152'!$B12)=0,"","X")</f>
        <v/>
      </c>
      <c r="X63" s="70" t="str">
        <f>IF(COUNTIFS('[1]Enhancements Mapped to Sprints'!$B:$B,_xlfn.NUMBERVALUE(SUBSTITUTE('[1]Enhancements-E5082 E5152'!X$5,"Sprint ","")),'[1]Enhancements Mapped to Sprints'!$C:$C,'[1]Enhancements-E5082 E5152'!$B12)=0,"","X")</f>
        <v/>
      </c>
    </row>
    <row r="64" spans="1:24" s="14" customFormat="1" ht="50.5" customHeight="1">
      <c r="A64" s="11" t="s">
        <v>453</v>
      </c>
      <c r="B64" s="11">
        <v>59</v>
      </c>
      <c r="C64" s="11">
        <v>2</v>
      </c>
      <c r="D64" s="10" t="s">
        <v>408</v>
      </c>
      <c r="E64" s="266" t="s">
        <v>101</v>
      </c>
      <c r="F64" s="266"/>
      <c r="G64" s="266" t="s">
        <v>409</v>
      </c>
      <c r="H64" s="70">
        <v>2.2000000000000002</v>
      </c>
      <c r="I64" s="70" t="s">
        <v>5</v>
      </c>
      <c r="J64" s="266"/>
      <c r="K64" s="71" t="str">
        <f t="shared" ca="1" si="2"/>
        <v>X</v>
      </c>
      <c r="L64" s="70" t="str">
        <f t="shared" si="1"/>
        <v/>
      </c>
      <c r="M64" s="70" t="str">
        <f>IF(COUNTIFS('[1]Enhancements Mapped to Sprints'!$B:$B,_xlfn.NUMBERVALUE(SUBSTITUTE('[1]Enhancements-E5082 E5152'!M$5,"Sprint ","")),'[1]Enhancements Mapped to Sprints'!$C:$C,'[1]Enhancements-E5082 E5152'!$B60)=0,"","X")</f>
        <v/>
      </c>
      <c r="N64" s="70" t="str">
        <f>IF(COUNTIFS('[1]Enhancements Mapped to Sprints'!$B:$B,_xlfn.NUMBERVALUE(SUBSTITUTE('[1]Enhancements-E5082 E5152'!N$5,"Sprint ","")),'[1]Enhancements Mapped to Sprints'!$C:$C,'[1]Enhancements-E5082 E5152'!$B60)=0,"","X")</f>
        <v/>
      </c>
      <c r="O64" s="70" t="s">
        <v>308</v>
      </c>
      <c r="P64" s="70" t="str">
        <f>IF(COUNTIFS('[1]Enhancements Mapped to Sprints'!$B:$B,_xlfn.NUMBERVALUE(SUBSTITUTE('[1]Enhancements-E5082 E5152'!P$5,"Sprint ","")),'[1]Enhancements Mapped to Sprints'!$C:$C,'[1]Enhancements-E5082 E5152'!$B60)=0,"","X")</f>
        <v/>
      </c>
      <c r="Q64" s="70" t="str">
        <f>IF(COUNTIFS('[1]Enhancements Mapped to Sprints'!$B:$B,_xlfn.NUMBERVALUE(SUBSTITUTE('[1]Enhancements-E5082 E5152'!Q$5,"Sprint ","")),'[1]Enhancements Mapped to Sprints'!$C:$C,'[1]Enhancements-E5082 E5152'!$B60)=0,"","X")</f>
        <v/>
      </c>
      <c r="R64" s="70" t="str">
        <f>IF(COUNTIFS('[1]Enhancements Mapped to Sprints'!$B:$B,_xlfn.NUMBERVALUE(SUBSTITUTE('[1]Enhancements-E5082 E5152'!R$5,"Sprint ","")),'[1]Enhancements Mapped to Sprints'!$C:$C,'[1]Enhancements-E5082 E5152'!$B60)=0,"","X")</f>
        <v/>
      </c>
      <c r="S64" s="70" t="str">
        <f>IF(COUNTIFS('[1]Enhancements Mapped to Sprints'!$B:$B,_xlfn.NUMBERVALUE(SUBSTITUTE('[1]Enhancements-E5082 E5152'!S$5,"Sprint ","")),'[1]Enhancements Mapped to Sprints'!$C:$C,'[1]Enhancements-E5082 E5152'!$B60)=0,"","X")</f>
        <v/>
      </c>
      <c r="T64" s="70" t="str">
        <f>IF(COUNTIFS('[1]Enhancements Mapped to Sprints'!$B:$B,_xlfn.NUMBERVALUE(SUBSTITUTE('[1]Enhancements-E5082 E5152'!T$5,"Sprint ","")),'[1]Enhancements Mapped to Sprints'!$C:$C,'[1]Enhancements-E5082 E5152'!$B60)=0,"","X")</f>
        <v/>
      </c>
      <c r="U64" s="70" t="str">
        <f>IF(COUNTIFS('[1]Enhancements Mapped to Sprints'!$B:$B,_xlfn.NUMBERVALUE(SUBSTITUTE('[1]Enhancements-E5082 E5152'!U$5,"Sprint ","")),'[1]Enhancements Mapped to Sprints'!$C:$C,'[1]Enhancements-E5082 E5152'!$B60)=0,"","X")</f>
        <v/>
      </c>
      <c r="V64" s="70" t="str">
        <f>IF(COUNTIFS('[1]Enhancements Mapped to Sprints'!$B:$B,_xlfn.NUMBERVALUE(SUBSTITUTE('[1]Enhancements-E5082 E5152'!V$5,"Sprint ","")),'[1]Enhancements Mapped to Sprints'!$C:$C,'[1]Enhancements-E5082 E5152'!$B60)=0,"","X")</f>
        <v/>
      </c>
      <c r="W64" s="70" t="str">
        <f>IF(COUNTIFS('[1]Enhancements Mapped to Sprints'!$B:$B,_xlfn.NUMBERVALUE(SUBSTITUTE('[1]Enhancements-E5082 E5152'!W$5,"Sprint ","")),'[1]Enhancements Mapped to Sprints'!$C:$C,'[1]Enhancements-E5082 E5152'!$B60)=0,"","X")</f>
        <v/>
      </c>
      <c r="X64" s="70" t="str">
        <f>IF(COUNTIFS('[1]Enhancements Mapped to Sprints'!$B:$B,_xlfn.NUMBERVALUE(SUBSTITUTE('[1]Enhancements-E5082 E5152'!X$5,"Sprint ","")),'[1]Enhancements Mapped to Sprints'!$C:$C,'[1]Enhancements-E5082 E5152'!$B60)=0,"","X")</f>
        <v/>
      </c>
    </row>
    <row r="65" spans="1:24" s="14" customFormat="1" ht="110.15" customHeight="1">
      <c r="A65" s="11" t="s">
        <v>454</v>
      </c>
      <c r="B65" s="11">
        <v>60</v>
      </c>
      <c r="C65" s="11">
        <v>2</v>
      </c>
      <c r="D65" s="10" t="s">
        <v>357</v>
      </c>
      <c r="E65" s="266" t="s">
        <v>410</v>
      </c>
      <c r="F65" s="266"/>
      <c r="G65" s="267" t="s">
        <v>411</v>
      </c>
      <c r="H65" s="70">
        <v>2.4</v>
      </c>
      <c r="I65" s="70"/>
      <c r="J65" s="266"/>
      <c r="K65" s="71" t="str">
        <f t="shared" ca="1" si="2"/>
        <v/>
      </c>
      <c r="L65" s="70" t="str">
        <f t="shared" si="1"/>
        <v>X</v>
      </c>
      <c r="M65" s="72" t="str">
        <f>IF(COUNTIFS('[1]Enhancements Mapped to Sprints'!$B:$B,_xlfn.NUMBERVALUE(SUBSTITUTE('[1]Enhancements-E5082 E5152'!M$5,"Sprint ","")),'[1]Enhancements Mapped to Sprints'!$C:$C,'[1]Enhancements-E5082 E5152'!$B61)=0,"","X")</f>
        <v/>
      </c>
      <c r="N65" s="72" t="str">
        <f>IF(COUNTIFS('[1]Enhancements Mapped to Sprints'!$B:$B,_xlfn.NUMBERVALUE(SUBSTITUTE('[1]Enhancements-E5082 E5152'!N$5,"Sprint ","")),'[1]Enhancements Mapped to Sprints'!$C:$C,'[1]Enhancements-E5082 E5152'!$B61)=0,"","X")</f>
        <v/>
      </c>
      <c r="O65" s="72" t="str">
        <f>IF(COUNTIFS('[1]Enhancements Mapped to Sprints'!$B:$B,_xlfn.NUMBERVALUE(SUBSTITUTE('[1]Enhancements-E5082 E5152'!O$5,"Sprint ","")),'[1]Enhancements Mapped to Sprints'!$C:$C,'[1]Enhancements-E5082 E5152'!$B61)=0,"","X")</f>
        <v/>
      </c>
      <c r="P65" s="72" t="str">
        <f>IF(COUNTIFS('[1]Enhancements Mapped to Sprints'!$B:$B,_xlfn.NUMBERVALUE(SUBSTITUTE('[1]Enhancements-E5082 E5152'!P$5,"Sprint ","")),'[1]Enhancements Mapped to Sprints'!$C:$C,'[1]Enhancements-E5082 E5152'!$B61)=0,"","X")</f>
        <v/>
      </c>
      <c r="Q65" s="72" t="str">
        <f>IF(COUNTIFS('[1]Enhancements Mapped to Sprints'!$B:$B,_xlfn.NUMBERVALUE(SUBSTITUTE('[1]Enhancements-E5082 E5152'!Q$5,"Sprint ","")),'[1]Enhancements Mapped to Sprints'!$C:$C,'[1]Enhancements-E5082 E5152'!$B61)=0,"","X")</f>
        <v/>
      </c>
      <c r="R65" s="72" t="str">
        <f>IF(COUNTIFS('[1]Enhancements Mapped to Sprints'!$B:$B,_xlfn.NUMBERVALUE(SUBSTITUTE('[1]Enhancements-E5082 E5152'!R$5,"Sprint ","")),'[1]Enhancements Mapped to Sprints'!$C:$C,'[1]Enhancements-E5082 E5152'!$B61)=0,"","X")</f>
        <v/>
      </c>
      <c r="S65" s="72" t="str">
        <f>IF(COUNTIFS('[1]Enhancements Mapped to Sprints'!$B:$B,_xlfn.NUMBERVALUE(SUBSTITUTE('[1]Enhancements-E5082 E5152'!S$5,"Sprint ","")),'[1]Enhancements Mapped to Sprints'!$C:$C,'[1]Enhancements-E5082 E5152'!$B61)=0,"","X")</f>
        <v/>
      </c>
      <c r="T65" s="72" t="str">
        <f>IF(COUNTIFS('[1]Enhancements Mapped to Sprints'!$B:$B,_xlfn.NUMBERVALUE(SUBSTITUTE('[1]Enhancements-E5082 E5152'!T$5,"Sprint ","")),'[1]Enhancements Mapped to Sprints'!$C:$C,'[1]Enhancements-E5082 E5152'!$B61)=0,"","X")</f>
        <v/>
      </c>
      <c r="U65" s="72" t="str">
        <f>IF(COUNTIFS('[1]Enhancements Mapped to Sprints'!$B:$B,_xlfn.NUMBERVALUE(SUBSTITUTE('[1]Enhancements-E5082 E5152'!U$5,"Sprint ","")),'[1]Enhancements Mapped to Sprints'!$C:$C,'[1]Enhancements-E5082 E5152'!$B61)=0,"","X")</f>
        <v/>
      </c>
      <c r="V65" s="72" t="str">
        <f>IF(COUNTIFS('[1]Enhancements Mapped to Sprints'!$B:$B,_xlfn.NUMBERVALUE(SUBSTITUTE('[1]Enhancements-E5082 E5152'!V$5,"Sprint ","")),'[1]Enhancements Mapped to Sprints'!$C:$C,'[1]Enhancements-E5082 E5152'!$B61)=0,"","X")</f>
        <v/>
      </c>
      <c r="W65" s="72" t="str">
        <f>IF(COUNTIFS('[1]Enhancements Mapped to Sprints'!$B:$B,_xlfn.NUMBERVALUE(SUBSTITUTE('[1]Enhancements-E5082 E5152'!W$5,"Sprint ","")),'[1]Enhancements Mapped to Sprints'!$C:$C,'[1]Enhancements-E5082 E5152'!$B61)=0,"","X")</f>
        <v/>
      </c>
      <c r="X65" s="72" t="str">
        <f>IF(COUNTIFS('[1]Enhancements Mapped to Sprints'!$B:$B,_xlfn.NUMBERVALUE(SUBSTITUTE('[1]Enhancements-E5082 E5152'!X$5,"Sprint ","")),'[1]Enhancements Mapped to Sprints'!$C:$C,'[1]Enhancements-E5082 E5152'!$B61)=0,"","X")</f>
        <v/>
      </c>
    </row>
    <row r="66" spans="1:24" s="14" customFormat="1" ht="36" customHeight="1">
      <c r="A66" s="11" t="s">
        <v>453</v>
      </c>
      <c r="B66" s="11">
        <v>61</v>
      </c>
      <c r="C66" s="11">
        <v>2</v>
      </c>
      <c r="D66" s="10" t="s">
        <v>408</v>
      </c>
      <c r="E66" s="266" t="s">
        <v>102</v>
      </c>
      <c r="F66" s="266"/>
      <c r="G66" s="266" t="s">
        <v>412</v>
      </c>
      <c r="H66" s="70">
        <v>2.2000000000000002</v>
      </c>
      <c r="I66" s="70" t="s">
        <v>5</v>
      </c>
      <c r="J66" s="266"/>
      <c r="K66" s="71" t="str">
        <f t="shared" ca="1" si="2"/>
        <v>X</v>
      </c>
      <c r="L66" s="70" t="str">
        <f t="shared" si="1"/>
        <v/>
      </c>
      <c r="M66" s="70" t="str">
        <f>IF(COUNTIFS('[1]Enhancements Mapped to Sprints'!$B:$B,_xlfn.NUMBERVALUE(SUBSTITUTE('[1]Enhancements-E5082 E5152'!M$5,"Sprint ","")),'[1]Enhancements Mapped to Sprints'!$C:$C,'[1]Enhancements-E5082 E5152'!$B62)=0,"","X")</f>
        <v/>
      </c>
      <c r="N66" s="70" t="str">
        <f>IF(COUNTIFS('[1]Enhancements Mapped to Sprints'!$B:$B,_xlfn.NUMBERVALUE(SUBSTITUTE('[1]Enhancements-E5082 E5152'!N$5,"Sprint ","")),'[1]Enhancements Mapped to Sprints'!$C:$C,'[1]Enhancements-E5082 E5152'!$B62)=0,"","X")</f>
        <v/>
      </c>
      <c r="O66" s="70" t="s">
        <v>308</v>
      </c>
      <c r="P66" s="70" t="str">
        <f>IF(COUNTIFS('[1]Enhancements Mapped to Sprints'!$B:$B,_xlfn.NUMBERVALUE(SUBSTITUTE('[1]Enhancements-E5082 E5152'!P$5,"Sprint ","")),'[1]Enhancements Mapped to Sprints'!$C:$C,'[1]Enhancements-E5082 E5152'!$B62)=0,"","X")</f>
        <v/>
      </c>
      <c r="Q66" s="70" t="str">
        <f>IF(COUNTIFS('[1]Enhancements Mapped to Sprints'!$B:$B,_xlfn.NUMBERVALUE(SUBSTITUTE('[1]Enhancements-E5082 E5152'!Q$5,"Sprint ","")),'[1]Enhancements Mapped to Sprints'!$C:$C,'[1]Enhancements-E5082 E5152'!$B62)=0,"","X")</f>
        <v/>
      </c>
      <c r="R66" s="70" t="str">
        <f>IF(COUNTIFS('[1]Enhancements Mapped to Sprints'!$B:$B,_xlfn.NUMBERVALUE(SUBSTITUTE('[1]Enhancements-E5082 E5152'!R$5,"Sprint ","")),'[1]Enhancements Mapped to Sprints'!$C:$C,'[1]Enhancements-E5082 E5152'!$B62)=0,"","X")</f>
        <v/>
      </c>
      <c r="S66" s="70" t="str">
        <f>IF(COUNTIFS('[1]Enhancements Mapped to Sprints'!$B:$B,_xlfn.NUMBERVALUE(SUBSTITUTE('[1]Enhancements-E5082 E5152'!S$5,"Sprint ","")),'[1]Enhancements Mapped to Sprints'!$C:$C,'[1]Enhancements-E5082 E5152'!$B62)=0,"","X")</f>
        <v/>
      </c>
      <c r="T66" s="70" t="str">
        <f>IF(COUNTIFS('[1]Enhancements Mapped to Sprints'!$B:$B,_xlfn.NUMBERVALUE(SUBSTITUTE('[1]Enhancements-E5082 E5152'!T$5,"Sprint ","")),'[1]Enhancements Mapped to Sprints'!$C:$C,'[1]Enhancements-E5082 E5152'!$B62)=0,"","X")</f>
        <v/>
      </c>
      <c r="U66" s="70" t="str">
        <f>IF(COUNTIFS('[1]Enhancements Mapped to Sprints'!$B:$B,_xlfn.NUMBERVALUE(SUBSTITUTE('[1]Enhancements-E5082 E5152'!U$5,"Sprint ","")),'[1]Enhancements Mapped to Sprints'!$C:$C,'[1]Enhancements-E5082 E5152'!$B62)=0,"","X")</f>
        <v/>
      </c>
      <c r="V66" s="70" t="str">
        <f>IF(COUNTIFS('[1]Enhancements Mapped to Sprints'!$B:$B,_xlfn.NUMBERVALUE(SUBSTITUTE('[1]Enhancements-E5082 E5152'!V$5,"Sprint ","")),'[1]Enhancements Mapped to Sprints'!$C:$C,'[1]Enhancements-E5082 E5152'!$B62)=0,"","X")</f>
        <v/>
      </c>
      <c r="W66" s="70" t="str">
        <f>IF(COUNTIFS('[1]Enhancements Mapped to Sprints'!$B:$B,_xlfn.NUMBERVALUE(SUBSTITUTE('[1]Enhancements-E5082 E5152'!W$5,"Sprint ","")),'[1]Enhancements Mapped to Sprints'!$C:$C,'[1]Enhancements-E5082 E5152'!$B62)=0,"","X")</f>
        <v/>
      </c>
      <c r="X66" s="70" t="str">
        <f>IF(COUNTIFS('[1]Enhancements Mapped to Sprints'!$B:$B,_xlfn.NUMBERVALUE(SUBSTITUTE('[1]Enhancements-E5082 E5152'!X$5,"Sprint ","")),'[1]Enhancements Mapped to Sprints'!$C:$C,'[1]Enhancements-E5082 E5152'!$B62)=0,"","X")</f>
        <v/>
      </c>
    </row>
    <row r="67" spans="1:24" s="14" customFormat="1" ht="92.5" customHeight="1">
      <c r="A67" s="11" t="s">
        <v>453</v>
      </c>
      <c r="B67" s="11">
        <v>62</v>
      </c>
      <c r="C67" s="11">
        <v>1</v>
      </c>
      <c r="D67" s="10" t="s">
        <v>408</v>
      </c>
      <c r="E67" s="266" t="s">
        <v>413</v>
      </c>
      <c r="F67" s="266" t="s">
        <v>321</v>
      </c>
      <c r="G67" s="266" t="s">
        <v>412</v>
      </c>
      <c r="H67" s="70">
        <v>2.1</v>
      </c>
      <c r="I67" s="70" t="s">
        <v>5</v>
      </c>
      <c r="J67" s="266"/>
      <c r="K67" s="71" t="str">
        <f t="shared" ca="1" si="2"/>
        <v>X</v>
      </c>
      <c r="L67" s="70" t="str">
        <f t="shared" si="1"/>
        <v/>
      </c>
      <c r="M67" s="70" t="s">
        <v>308</v>
      </c>
      <c r="N67" s="70" t="str">
        <f>IF(COUNTIFS('[1]Enhancements Mapped to Sprints'!$B:$B,_xlfn.NUMBERVALUE(SUBSTITUTE('[1]Enhancements-E5082 E5152'!N$5,"Sprint ","")),'[1]Enhancements Mapped to Sprints'!$C:$C,'[1]Enhancements-E5082 E5152'!$B11)=0,"","X")</f>
        <v/>
      </c>
      <c r="O67" s="70" t="str">
        <f>IF(COUNTIFS('[1]Enhancements Mapped to Sprints'!$B:$B,_xlfn.NUMBERVALUE(SUBSTITUTE('[1]Enhancements-E5082 E5152'!O$5,"Sprint ","")),'[1]Enhancements Mapped to Sprints'!$C:$C,'[1]Enhancements-E5082 E5152'!$B11)=0,"","X")</f>
        <v/>
      </c>
      <c r="P67" s="70" t="str">
        <f>IF(COUNTIFS('[1]Enhancements Mapped to Sprints'!$B:$B,_xlfn.NUMBERVALUE(SUBSTITUTE('[1]Enhancements-E5082 E5152'!P$5,"Sprint ","")),'[1]Enhancements Mapped to Sprints'!$C:$C,'[1]Enhancements-E5082 E5152'!$B11)=0,"","X")</f>
        <v/>
      </c>
      <c r="Q67" s="70" t="str">
        <f>IF(COUNTIFS('[1]Enhancements Mapped to Sprints'!$B:$B,_xlfn.NUMBERVALUE(SUBSTITUTE('[1]Enhancements-E5082 E5152'!Q$5,"Sprint ","")),'[1]Enhancements Mapped to Sprints'!$C:$C,'[1]Enhancements-E5082 E5152'!$B11)=0,"","X")</f>
        <v/>
      </c>
      <c r="R67" s="70" t="str">
        <f>IF(COUNTIFS('[1]Enhancements Mapped to Sprints'!$B:$B,_xlfn.NUMBERVALUE(SUBSTITUTE('[1]Enhancements-E5082 E5152'!R$5,"Sprint ","")),'[1]Enhancements Mapped to Sprints'!$C:$C,'[1]Enhancements-E5082 E5152'!$B11)=0,"","X")</f>
        <v/>
      </c>
      <c r="S67" s="70" t="str">
        <f>IF(COUNTIFS('[1]Enhancements Mapped to Sprints'!$B:$B,_xlfn.NUMBERVALUE(SUBSTITUTE('[1]Enhancements-E5082 E5152'!S$5,"Sprint ","")),'[1]Enhancements Mapped to Sprints'!$C:$C,'[1]Enhancements-E5082 E5152'!$B11)=0,"","X")</f>
        <v/>
      </c>
      <c r="T67" s="70" t="str">
        <f>IF(COUNTIFS('[1]Enhancements Mapped to Sprints'!$B:$B,_xlfn.NUMBERVALUE(SUBSTITUTE('[1]Enhancements-E5082 E5152'!T$5,"Sprint ","")),'[1]Enhancements Mapped to Sprints'!$C:$C,'[1]Enhancements-E5082 E5152'!$B11)=0,"","X")</f>
        <v/>
      </c>
      <c r="U67" s="70" t="str">
        <f>IF(COUNTIFS('[1]Enhancements Mapped to Sprints'!$B:$B,_xlfn.NUMBERVALUE(SUBSTITUTE('[1]Enhancements-E5082 E5152'!U$5,"Sprint ","")),'[1]Enhancements Mapped to Sprints'!$C:$C,'[1]Enhancements-E5082 E5152'!$B11)=0,"","X")</f>
        <v/>
      </c>
      <c r="V67" s="70" t="str">
        <f>IF(COUNTIFS('[1]Enhancements Mapped to Sprints'!$B:$B,_xlfn.NUMBERVALUE(SUBSTITUTE('[1]Enhancements-E5082 E5152'!V$5,"Sprint ","")),'[1]Enhancements Mapped to Sprints'!$C:$C,'[1]Enhancements-E5082 E5152'!$B11)=0,"","X")</f>
        <v/>
      </c>
      <c r="W67" s="70" t="str">
        <f>IF(COUNTIFS('[1]Enhancements Mapped to Sprints'!$B:$B,_xlfn.NUMBERVALUE(SUBSTITUTE('[1]Enhancements-E5082 E5152'!W$5,"Sprint ","")),'[1]Enhancements Mapped to Sprints'!$C:$C,'[1]Enhancements-E5082 E5152'!$B11)=0,"","X")</f>
        <v/>
      </c>
      <c r="X67" s="70" t="str">
        <f>IF(COUNTIFS('[1]Enhancements Mapped to Sprints'!$B:$B,_xlfn.NUMBERVALUE(SUBSTITUTE('[1]Enhancements-E5082 E5152'!X$5,"Sprint ","")),'[1]Enhancements Mapped to Sprints'!$C:$C,'[1]Enhancements-E5082 E5152'!$B11)=0,"","X")</f>
        <v/>
      </c>
    </row>
    <row r="68" spans="1:24" s="14" customFormat="1" ht="93.65" customHeight="1">
      <c r="A68" s="11" t="s">
        <v>454</v>
      </c>
      <c r="B68" s="11">
        <v>63</v>
      </c>
      <c r="C68" s="11">
        <v>2</v>
      </c>
      <c r="D68" s="10" t="s">
        <v>408</v>
      </c>
      <c r="E68" s="266" t="s">
        <v>414</v>
      </c>
      <c r="F68" s="266"/>
      <c r="G68" s="266" t="s">
        <v>415</v>
      </c>
      <c r="H68" s="70">
        <v>2.4</v>
      </c>
      <c r="I68" s="70"/>
      <c r="J68" s="266"/>
      <c r="K68" s="71" t="str">
        <f t="shared" ca="1" si="2"/>
        <v/>
      </c>
      <c r="L68" s="70" t="str">
        <f t="shared" si="1"/>
        <v>X</v>
      </c>
      <c r="M68" s="70" t="str">
        <f>IF(COUNTIFS('[1]Enhancements Mapped to Sprints'!$B:$B,_xlfn.NUMBERVALUE(SUBSTITUTE('[1]Enhancements-E5082 E5152'!M$5,"Sprint ","")),'[1]Enhancements Mapped to Sprints'!$C:$C,'[1]Enhancements-E5082 E5152'!$B63)=0,"","X")</f>
        <v/>
      </c>
      <c r="N68" s="70" t="str">
        <f>IF(COUNTIFS('[1]Enhancements Mapped to Sprints'!$B:$B,_xlfn.NUMBERVALUE(SUBSTITUTE('[1]Enhancements-E5082 E5152'!N$5,"Sprint ","")),'[1]Enhancements Mapped to Sprints'!$C:$C,'[1]Enhancements-E5082 E5152'!$B63)=0,"","X")</f>
        <v/>
      </c>
      <c r="O68" s="70"/>
      <c r="P68" s="70" t="str">
        <f>IF(COUNTIFS('[1]Enhancements Mapped to Sprints'!$B:$B,_xlfn.NUMBERVALUE(SUBSTITUTE('[1]Enhancements-E5082 E5152'!P$5,"Sprint ","")),'[1]Enhancements Mapped to Sprints'!$C:$C,'[1]Enhancements-E5082 E5152'!$B63)=0,"","X")</f>
        <v/>
      </c>
      <c r="Q68" s="70" t="str">
        <f>IF(COUNTIFS('[1]Enhancements Mapped to Sprints'!$B:$B,_xlfn.NUMBERVALUE(SUBSTITUTE('[1]Enhancements-E5082 E5152'!Q$5,"Sprint ","")),'[1]Enhancements Mapped to Sprints'!$C:$C,'[1]Enhancements-E5082 E5152'!$B63)=0,"","X")</f>
        <v/>
      </c>
      <c r="R68" s="70" t="str">
        <f>IF(COUNTIFS('[1]Enhancements Mapped to Sprints'!$B:$B,_xlfn.NUMBERVALUE(SUBSTITUTE('[1]Enhancements-E5082 E5152'!R$5,"Sprint ","")),'[1]Enhancements Mapped to Sprints'!$C:$C,'[1]Enhancements-E5082 E5152'!$B63)=0,"","X")</f>
        <v/>
      </c>
      <c r="S68" s="70"/>
      <c r="T68" s="70"/>
      <c r="U68" s="70" t="str">
        <f>IF(COUNTIFS('[1]Enhancements Mapped to Sprints'!$B:$B,_xlfn.NUMBERVALUE(SUBSTITUTE('[1]Enhancements-E5082 E5152'!U$5,"Sprint ","")),'[1]Enhancements Mapped to Sprints'!$C:$C,'[1]Enhancements-E5082 E5152'!$B63)=0,"","X")</f>
        <v/>
      </c>
      <c r="V68" s="70" t="str">
        <f>IF(COUNTIFS('[1]Enhancements Mapped to Sprints'!$B:$B,_xlfn.NUMBERVALUE(SUBSTITUTE('[1]Enhancements-E5082 E5152'!V$5,"Sprint ","")),'[1]Enhancements Mapped to Sprints'!$C:$C,'[1]Enhancements-E5082 E5152'!$B63)=0,"","X")</f>
        <v/>
      </c>
      <c r="W68" s="70" t="str">
        <f>IF(COUNTIFS('[1]Enhancements Mapped to Sprints'!$B:$B,_xlfn.NUMBERVALUE(SUBSTITUTE('[1]Enhancements-E5082 E5152'!W$5,"Sprint ","")),'[1]Enhancements Mapped to Sprints'!$C:$C,'[1]Enhancements-E5082 E5152'!$B63)=0,"","X")</f>
        <v/>
      </c>
      <c r="X68" s="70" t="str">
        <f>IF(COUNTIFS('[1]Enhancements Mapped to Sprints'!$B:$B,_xlfn.NUMBERVALUE(SUBSTITUTE('[1]Enhancements-E5082 E5152'!X$5,"Sprint ","")),'[1]Enhancements Mapped to Sprints'!$C:$C,'[1]Enhancements-E5082 E5152'!$B63)=0,"","X")</f>
        <v/>
      </c>
    </row>
    <row r="69" spans="1:24" s="14" customFormat="1" ht="52" customHeight="1">
      <c r="A69" s="11" t="s">
        <v>453</v>
      </c>
      <c r="B69" s="11">
        <v>64</v>
      </c>
      <c r="C69" s="11">
        <v>2</v>
      </c>
      <c r="D69" s="10" t="s">
        <v>378</v>
      </c>
      <c r="E69" s="266" t="s">
        <v>118</v>
      </c>
      <c r="F69" s="266"/>
      <c r="G69" s="266" t="s">
        <v>416</v>
      </c>
      <c r="H69" s="70">
        <v>2.2000000000000002</v>
      </c>
      <c r="I69" s="70" t="s">
        <v>5</v>
      </c>
      <c r="J69" s="266"/>
      <c r="K69" s="71" t="str">
        <f t="shared" ca="1" si="2"/>
        <v>X</v>
      </c>
      <c r="L69" s="70" t="str">
        <f t="shared" si="1"/>
        <v/>
      </c>
      <c r="M69" s="70" t="str">
        <f>IF(COUNTIFS('[1]Enhancements Mapped to Sprints'!$B:$B,_xlfn.NUMBERVALUE(SUBSTITUTE('[1]Enhancements-E5082 E5152'!M$5,"Sprint ","")),'[1]Enhancements Mapped to Sprints'!$C:$C,'[1]Enhancements-E5082 E5152'!$B64)=0,"","X")</f>
        <v/>
      </c>
      <c r="N69" s="70" t="str">
        <f>IF(COUNTIFS('[1]Enhancements Mapped to Sprints'!$B:$B,_xlfn.NUMBERVALUE(SUBSTITUTE('[1]Enhancements-E5082 E5152'!N$5,"Sprint ","")),'[1]Enhancements Mapped to Sprints'!$C:$C,'[1]Enhancements-E5082 E5152'!$B64)=0,"","X")</f>
        <v/>
      </c>
      <c r="O69" s="70"/>
      <c r="P69" s="70" t="str">
        <f>IF(COUNTIFS('[1]Enhancements Mapped to Sprints'!$B:$B,_xlfn.NUMBERVALUE(SUBSTITUTE('[1]Enhancements-E5082 E5152'!P$5,"Sprint ","")),'[1]Enhancements Mapped to Sprints'!$C:$C,'[1]Enhancements-E5082 E5152'!$B64)=0,"","X")</f>
        <v/>
      </c>
      <c r="Q69" s="70" t="str">
        <f>IF(COUNTIFS('[1]Enhancements Mapped to Sprints'!$B:$B,_xlfn.NUMBERVALUE(SUBSTITUTE('[1]Enhancements-E5082 E5152'!Q$5,"Sprint ","")),'[1]Enhancements Mapped to Sprints'!$C:$C,'[1]Enhancements-E5082 E5152'!$B64)=0,"","X")</f>
        <v/>
      </c>
      <c r="R69" s="70" t="str">
        <f>IF(COUNTIFS('[1]Enhancements Mapped to Sprints'!$B:$B,_xlfn.NUMBERVALUE(SUBSTITUTE('[1]Enhancements-E5082 E5152'!R$5,"Sprint ","")),'[1]Enhancements Mapped to Sprints'!$C:$C,'[1]Enhancements-E5082 E5152'!$B64)=0,"","X")</f>
        <v/>
      </c>
      <c r="S69" s="70" t="s">
        <v>308</v>
      </c>
      <c r="T69" s="70" t="str">
        <f>IF(COUNTIFS('[1]Enhancements Mapped to Sprints'!$B:$B,_xlfn.NUMBERVALUE(SUBSTITUTE('[1]Enhancements-E5082 E5152'!T$5,"Sprint ","")),'[1]Enhancements Mapped to Sprints'!$C:$C,'[1]Enhancements-E5082 E5152'!$B64)=0,"","X")</f>
        <v/>
      </c>
      <c r="U69" s="70" t="str">
        <f>IF(COUNTIFS('[1]Enhancements Mapped to Sprints'!$B:$B,_xlfn.NUMBERVALUE(SUBSTITUTE('[1]Enhancements-E5082 E5152'!U$5,"Sprint ","")),'[1]Enhancements Mapped to Sprints'!$C:$C,'[1]Enhancements-E5082 E5152'!$B64)=0,"","X")</f>
        <v/>
      </c>
      <c r="V69" s="70" t="str">
        <f>IF(COUNTIFS('[1]Enhancements Mapped to Sprints'!$B:$B,_xlfn.NUMBERVALUE(SUBSTITUTE('[1]Enhancements-E5082 E5152'!V$5,"Sprint ","")),'[1]Enhancements Mapped to Sprints'!$C:$C,'[1]Enhancements-E5082 E5152'!$B64)=0,"","X")</f>
        <v/>
      </c>
      <c r="W69" s="70" t="str">
        <f>IF(COUNTIFS('[1]Enhancements Mapped to Sprints'!$B:$B,_xlfn.NUMBERVALUE(SUBSTITUTE('[1]Enhancements-E5082 E5152'!W$5,"Sprint ","")),'[1]Enhancements Mapped to Sprints'!$C:$C,'[1]Enhancements-E5082 E5152'!$B64)=0,"","X")</f>
        <v/>
      </c>
      <c r="X69" s="70" t="str">
        <f>IF(COUNTIFS('[1]Enhancements Mapped to Sprints'!$B:$B,_xlfn.NUMBERVALUE(SUBSTITUTE('[1]Enhancements-E5082 E5152'!X$5,"Sprint ","")),'[1]Enhancements Mapped to Sprints'!$C:$C,'[1]Enhancements-E5082 E5152'!$B64)=0,"","X")</f>
        <v/>
      </c>
    </row>
    <row r="70" spans="1:24" s="14" customFormat="1" ht="50.5" customHeight="1">
      <c r="A70" s="11" t="s">
        <v>454</v>
      </c>
      <c r="B70" s="11">
        <v>65</v>
      </c>
      <c r="C70" s="11">
        <v>2</v>
      </c>
      <c r="D70" s="10" t="s">
        <v>340</v>
      </c>
      <c r="E70" s="266" t="s">
        <v>146</v>
      </c>
      <c r="F70" s="266"/>
      <c r="G70" s="266" t="s">
        <v>417</v>
      </c>
      <c r="H70" s="70">
        <v>2.2999999999999998</v>
      </c>
      <c r="I70" s="70"/>
      <c r="J70" s="266"/>
      <c r="K70" s="71"/>
      <c r="L70" s="70" t="str">
        <f t="shared" ref="L70:L133" si="3">IF(COUNTIF($M70:$X70,"X")&gt;0,"","X")</f>
        <v/>
      </c>
      <c r="M70" s="70" t="str">
        <f>IF(COUNTIFS('[1]Enhancements Mapped to Sprints'!$B:$B,_xlfn.NUMBERVALUE(SUBSTITUTE('[1]Enhancements-E5082 E5152'!M$5,"Sprint ","")),'[1]Enhancements Mapped to Sprints'!$C:$C,'[1]Enhancements-E5082 E5152'!$B65)=0,"","X")</f>
        <v/>
      </c>
      <c r="N70" s="70" t="str">
        <f>IF(COUNTIFS('[1]Enhancements Mapped to Sprints'!$B:$B,_xlfn.NUMBERVALUE(SUBSTITUTE('[1]Enhancements-E5082 E5152'!N$5,"Sprint ","")),'[1]Enhancements Mapped to Sprints'!$C:$C,'[1]Enhancements-E5082 E5152'!$B65)=0,"","X")</f>
        <v/>
      </c>
      <c r="O70" s="70" t="str">
        <f>IF(COUNTIFS('[1]Enhancements Mapped to Sprints'!$B:$B,_xlfn.NUMBERVALUE(SUBSTITUTE('[1]Enhancements-E5082 E5152'!O$5,"Sprint ","")),'[1]Enhancements Mapped to Sprints'!$C:$C,'[1]Enhancements-E5082 E5152'!$B65)=0,"","X")</f>
        <v/>
      </c>
      <c r="P70" s="70" t="str">
        <f>IF(COUNTIFS('[1]Enhancements Mapped to Sprints'!$B:$B,_xlfn.NUMBERVALUE(SUBSTITUTE('[1]Enhancements-E5082 E5152'!P$5,"Sprint ","")),'[1]Enhancements Mapped to Sprints'!$C:$C,'[1]Enhancements-E5082 E5152'!$B65)=0,"","X")</f>
        <v/>
      </c>
      <c r="Q70" s="70" t="str">
        <f>IF(COUNTIFS('[1]Enhancements Mapped to Sprints'!$B:$B,_xlfn.NUMBERVALUE(SUBSTITUTE('[1]Enhancements-E5082 E5152'!Q$5,"Sprint ","")),'[1]Enhancements Mapped to Sprints'!$C:$C,'[1]Enhancements-E5082 E5152'!$B65)=0,"","X")</f>
        <v/>
      </c>
      <c r="R70" s="70" t="str">
        <f>IF(COUNTIFS('[1]Enhancements Mapped to Sprints'!$B:$B,_xlfn.NUMBERVALUE(SUBSTITUTE('[1]Enhancements-E5082 E5152'!R$5,"Sprint ","")),'[1]Enhancements Mapped to Sprints'!$C:$C,'[1]Enhancements-E5082 E5152'!$B65)=0,"","X")</f>
        <v/>
      </c>
      <c r="S70" s="70" t="str">
        <f>IF(COUNTIFS('[1]Enhancements Mapped to Sprints'!$B:$B,_xlfn.NUMBERVALUE(SUBSTITUTE('[1]Enhancements-E5082 E5152'!S$5,"Sprint ","")),'[1]Enhancements Mapped to Sprints'!$C:$C,'[1]Enhancements-E5082 E5152'!$B65)=0,"","X")</f>
        <v/>
      </c>
      <c r="T70" s="70" t="str">
        <f>IF(COUNTIFS('[1]Enhancements Mapped to Sprints'!$B:$B,_xlfn.NUMBERVALUE(SUBSTITUTE('[1]Enhancements-E5082 E5152'!T$5,"Sprint ","")),'[1]Enhancements Mapped to Sprints'!$C:$C,'[1]Enhancements-E5082 E5152'!$B65)=0,"","X")</f>
        <v/>
      </c>
      <c r="U70" s="70" t="s">
        <v>308</v>
      </c>
      <c r="V70" s="70" t="str">
        <f>IF(COUNTIFS('[1]Enhancements Mapped to Sprints'!$B:$B,_xlfn.NUMBERVALUE(SUBSTITUTE('[1]Enhancements-E5082 E5152'!V$5,"Sprint ","")),'[1]Enhancements Mapped to Sprints'!$C:$C,'[1]Enhancements-E5082 E5152'!$B65)=0,"","X")</f>
        <v/>
      </c>
      <c r="W70" s="70" t="str">
        <f>IF(COUNTIFS('[1]Enhancements Mapped to Sprints'!$B:$B,_xlfn.NUMBERVALUE(SUBSTITUTE('[1]Enhancements-E5082 E5152'!W$5,"Sprint ","")),'[1]Enhancements Mapped to Sprints'!$C:$C,'[1]Enhancements-E5082 E5152'!$B65)=0,"","X")</f>
        <v/>
      </c>
      <c r="X70" s="70" t="str">
        <f>IF(COUNTIFS('[1]Enhancements Mapped to Sprints'!$B:$B,_xlfn.NUMBERVALUE(SUBSTITUTE('[1]Enhancements-E5082 E5152'!X$5,"Sprint ","")),'[1]Enhancements Mapped to Sprints'!$C:$C,'[1]Enhancements-E5082 E5152'!$B65)=0,"","X")</f>
        <v/>
      </c>
    </row>
    <row r="71" spans="1:24" s="14" customFormat="1" ht="50.5" customHeight="1">
      <c r="A71" s="11" t="s">
        <v>454</v>
      </c>
      <c r="B71" s="11">
        <v>66</v>
      </c>
      <c r="C71" s="11">
        <v>2</v>
      </c>
      <c r="D71" s="10" t="s">
        <v>357</v>
      </c>
      <c r="E71" s="266" t="s">
        <v>418</v>
      </c>
      <c r="F71" s="266"/>
      <c r="G71" s="266" t="s">
        <v>419</v>
      </c>
      <c r="H71" s="70">
        <v>2.4</v>
      </c>
      <c r="I71" s="70"/>
      <c r="J71" s="266"/>
      <c r="K71" s="71" t="str">
        <f t="shared" ref="K71:K134" ca="1" si="4">IF(AND(COUNTIF(OFFSET($M71,0,0,1,MAX(COUNTIF($M$4:$X$4,"&gt;0"),1)),"X")&gt;0,COUNTIF(OFFSET($M71,0,0,1,MAX(COUNTIF($M$4:$X$4,"&gt;0"),1)),"X")=COUNTIF($M71:$X71,"X")),"X","")</f>
        <v/>
      </c>
      <c r="L71" s="70" t="str">
        <f t="shared" si="3"/>
        <v>X</v>
      </c>
      <c r="M71" s="70" t="str">
        <f>IF(COUNTIFS('[1]Enhancements Mapped to Sprints'!$B:$B,_xlfn.NUMBERVALUE(SUBSTITUTE('[1]Enhancements-E5082 E5152'!M$5,"Sprint ","")),'[1]Enhancements Mapped to Sprints'!$C:$C,'[1]Enhancements-E5082 E5152'!$B66)=0,"","X")</f>
        <v/>
      </c>
      <c r="N71" s="70" t="str">
        <f>IF(COUNTIFS('[1]Enhancements Mapped to Sprints'!$B:$B,_xlfn.NUMBERVALUE(SUBSTITUTE('[1]Enhancements-E5082 E5152'!N$5,"Sprint ","")),'[1]Enhancements Mapped to Sprints'!$C:$C,'[1]Enhancements-E5082 E5152'!$B66)=0,"","X")</f>
        <v/>
      </c>
      <c r="O71" s="70"/>
      <c r="P71" s="70" t="str">
        <f>IF(COUNTIFS('[1]Enhancements Mapped to Sprints'!$B:$B,_xlfn.NUMBERVALUE(SUBSTITUTE('[1]Enhancements-E5082 E5152'!P$5,"Sprint ","")),'[1]Enhancements Mapped to Sprints'!$C:$C,'[1]Enhancements-E5082 E5152'!$B66)=0,"","X")</f>
        <v/>
      </c>
      <c r="Q71" s="70" t="str">
        <f>IF(COUNTIFS('[1]Enhancements Mapped to Sprints'!$B:$B,_xlfn.NUMBERVALUE(SUBSTITUTE('[1]Enhancements-E5082 E5152'!Q$5,"Sprint ","")),'[1]Enhancements Mapped to Sprints'!$C:$C,'[1]Enhancements-E5082 E5152'!$B66)=0,"","X")</f>
        <v/>
      </c>
      <c r="R71" s="70" t="str">
        <f>IF(COUNTIFS('[1]Enhancements Mapped to Sprints'!$B:$B,_xlfn.NUMBERVALUE(SUBSTITUTE('[1]Enhancements-E5082 E5152'!R$5,"Sprint ","")),'[1]Enhancements Mapped to Sprints'!$C:$C,'[1]Enhancements-E5082 E5152'!$B66)=0,"","X")</f>
        <v/>
      </c>
      <c r="S71" s="70" t="str">
        <f>IF(COUNTIFS('[1]Enhancements Mapped to Sprints'!$B:$B,_xlfn.NUMBERVALUE(SUBSTITUTE('[1]Enhancements-E5082 E5152'!S$5,"Sprint ","")),'[1]Enhancements Mapped to Sprints'!$C:$C,'[1]Enhancements-E5082 E5152'!$B66)=0,"","X")</f>
        <v/>
      </c>
      <c r="T71" s="70" t="str">
        <f>IF(COUNTIFS('[1]Enhancements Mapped to Sprints'!$B:$B,_xlfn.NUMBERVALUE(SUBSTITUTE('[1]Enhancements-E5082 E5152'!T$5,"Sprint ","")),'[1]Enhancements Mapped to Sprints'!$C:$C,'[1]Enhancements-E5082 E5152'!$B66)=0,"","X")</f>
        <v/>
      </c>
      <c r="U71" s="70" t="str">
        <f>IF(COUNTIFS('[1]Enhancements Mapped to Sprints'!$B:$B,_xlfn.NUMBERVALUE(SUBSTITUTE('[1]Enhancements-E5082 E5152'!U$5,"Sprint ","")),'[1]Enhancements Mapped to Sprints'!$C:$C,'[1]Enhancements-E5082 E5152'!$B66)=0,"","X")</f>
        <v/>
      </c>
      <c r="V71" s="70" t="str">
        <f>IF(COUNTIFS('[1]Enhancements Mapped to Sprints'!$B:$B,_xlfn.NUMBERVALUE(SUBSTITUTE('[1]Enhancements-E5082 E5152'!V$5,"Sprint ","")),'[1]Enhancements Mapped to Sprints'!$C:$C,'[1]Enhancements-E5082 E5152'!$B66)=0,"","X")</f>
        <v/>
      </c>
      <c r="W71" s="70" t="str">
        <f>IF(COUNTIFS('[1]Enhancements Mapped to Sprints'!$B:$B,_xlfn.NUMBERVALUE(SUBSTITUTE('[1]Enhancements-E5082 E5152'!W$5,"Sprint ","")),'[1]Enhancements Mapped to Sprints'!$C:$C,'[1]Enhancements-E5082 E5152'!$B66)=0,"","X")</f>
        <v/>
      </c>
      <c r="X71" s="70" t="str">
        <f>IF(COUNTIFS('[1]Enhancements Mapped to Sprints'!$B:$B,_xlfn.NUMBERVALUE(SUBSTITUTE('[1]Enhancements-E5082 E5152'!X$5,"Sprint ","")),'[1]Enhancements Mapped to Sprints'!$C:$C,'[1]Enhancements-E5082 E5152'!$B66)=0,"","X")</f>
        <v/>
      </c>
    </row>
    <row r="72" spans="1:24" s="14" customFormat="1" ht="52" customHeight="1">
      <c r="A72" s="11" t="s">
        <v>454</v>
      </c>
      <c r="B72" s="11">
        <v>67</v>
      </c>
      <c r="C72" s="11">
        <v>2</v>
      </c>
      <c r="D72" s="10" t="s">
        <v>420</v>
      </c>
      <c r="E72" s="266" t="s">
        <v>160</v>
      </c>
      <c r="F72" s="266"/>
      <c r="G72" s="266" t="s">
        <v>421</v>
      </c>
      <c r="H72" s="70">
        <v>2.4</v>
      </c>
      <c r="I72" s="70"/>
      <c r="J72" s="266"/>
      <c r="K72" s="71" t="str">
        <f t="shared" ca="1" si="4"/>
        <v/>
      </c>
      <c r="L72" s="70" t="str">
        <f t="shared" si="3"/>
        <v>X</v>
      </c>
      <c r="M72" s="70"/>
      <c r="N72" s="70" t="str">
        <f>IF(COUNTIFS('[1]Enhancements Mapped to Sprints'!$B:$B,_xlfn.NUMBERVALUE(SUBSTITUTE('[1]Enhancements-E5082 E5152'!N$5,"Sprint ","")),'[1]Enhancements Mapped to Sprints'!$C:$C,'[1]Enhancements-E5082 E5152'!$B67)=0,"","X")</f>
        <v/>
      </c>
      <c r="O72" s="70" t="str">
        <f>IF(COUNTIFS('[1]Enhancements Mapped to Sprints'!$B:$B,_xlfn.NUMBERVALUE(SUBSTITUTE('[1]Enhancements-E5082 E5152'!O$5,"Sprint ","")),'[1]Enhancements Mapped to Sprints'!$C:$C,'[1]Enhancements-E5082 E5152'!$B67)=0,"","X")</f>
        <v/>
      </c>
      <c r="P72" s="70" t="str">
        <f>IF(COUNTIFS('[1]Enhancements Mapped to Sprints'!$B:$B,_xlfn.NUMBERVALUE(SUBSTITUTE('[1]Enhancements-E5082 E5152'!P$5,"Sprint ","")),'[1]Enhancements Mapped to Sprints'!$C:$C,'[1]Enhancements-E5082 E5152'!$B67)=0,"","X")</f>
        <v/>
      </c>
      <c r="Q72" s="70" t="str">
        <f>IF(COUNTIFS('[1]Enhancements Mapped to Sprints'!$B:$B,_xlfn.NUMBERVALUE(SUBSTITUTE('[1]Enhancements-E5082 E5152'!Q$5,"Sprint ","")),'[1]Enhancements Mapped to Sprints'!$C:$C,'[1]Enhancements-E5082 E5152'!$B67)=0,"","X")</f>
        <v/>
      </c>
      <c r="R72" s="70" t="str">
        <f>IF(COUNTIFS('[1]Enhancements Mapped to Sprints'!$B:$B,_xlfn.NUMBERVALUE(SUBSTITUTE('[1]Enhancements-E5082 E5152'!R$5,"Sprint ","")),'[1]Enhancements Mapped to Sprints'!$C:$C,'[1]Enhancements-E5082 E5152'!$B67)=0,"","X")</f>
        <v/>
      </c>
      <c r="S72" s="70" t="str">
        <f>IF(COUNTIFS('[1]Enhancements Mapped to Sprints'!$B:$B,_xlfn.NUMBERVALUE(SUBSTITUTE('[1]Enhancements-E5082 E5152'!S$5,"Sprint ","")),'[1]Enhancements Mapped to Sprints'!$C:$C,'[1]Enhancements-E5082 E5152'!$B67)=0,"","X")</f>
        <v/>
      </c>
      <c r="T72" s="70" t="str">
        <f>IF(COUNTIFS('[1]Enhancements Mapped to Sprints'!$B:$B,_xlfn.NUMBERVALUE(SUBSTITUTE('[1]Enhancements-E5082 E5152'!T$5,"Sprint ","")),'[1]Enhancements Mapped to Sprints'!$C:$C,'[1]Enhancements-E5082 E5152'!$B67)=0,"","X")</f>
        <v/>
      </c>
      <c r="U72" s="70" t="str">
        <f>IF(COUNTIFS('[1]Enhancements Mapped to Sprints'!$B:$B,_xlfn.NUMBERVALUE(SUBSTITUTE('[1]Enhancements-E5082 E5152'!U$5,"Sprint ","")),'[1]Enhancements Mapped to Sprints'!$C:$C,'[1]Enhancements-E5082 E5152'!$B67)=0,"","X")</f>
        <v/>
      </c>
      <c r="V72" s="70" t="str">
        <f>IF(COUNTIFS('[1]Enhancements Mapped to Sprints'!$B:$B,_xlfn.NUMBERVALUE(SUBSTITUTE('[1]Enhancements-E5082 E5152'!V$5,"Sprint ","")),'[1]Enhancements Mapped to Sprints'!$C:$C,'[1]Enhancements-E5082 E5152'!$B67)=0,"","X")</f>
        <v/>
      </c>
      <c r="W72" s="70" t="str">
        <f>IF(COUNTIFS('[1]Enhancements Mapped to Sprints'!$B:$B,_xlfn.NUMBERVALUE(SUBSTITUTE('[1]Enhancements-E5082 E5152'!W$5,"Sprint ","")),'[1]Enhancements Mapped to Sprints'!$C:$C,'[1]Enhancements-E5082 E5152'!$B67)=0,"","X")</f>
        <v/>
      </c>
      <c r="X72" s="70" t="str">
        <f>IF(COUNTIFS('[1]Enhancements Mapped to Sprints'!$B:$B,_xlfn.NUMBERVALUE(SUBSTITUTE('[1]Enhancements-E5082 E5152'!X$5,"Sprint ","")),'[1]Enhancements Mapped to Sprints'!$C:$C,'[1]Enhancements-E5082 E5152'!$B67)=0,"","X")</f>
        <v/>
      </c>
    </row>
    <row r="73" spans="1:24" s="14" customFormat="1" ht="72.5">
      <c r="A73" s="11" t="s">
        <v>453</v>
      </c>
      <c r="B73" s="11">
        <v>68</v>
      </c>
      <c r="C73" s="11">
        <v>2</v>
      </c>
      <c r="D73" s="10"/>
      <c r="E73" s="266" t="s">
        <v>422</v>
      </c>
      <c r="F73" s="266"/>
      <c r="G73" s="266" t="s">
        <v>423</v>
      </c>
      <c r="H73" s="70" t="s">
        <v>96</v>
      </c>
      <c r="I73" s="70"/>
      <c r="J73" s="266"/>
      <c r="K73" s="71" t="str">
        <f t="shared" ca="1" si="4"/>
        <v/>
      </c>
      <c r="L73" s="70" t="str">
        <f t="shared" si="3"/>
        <v>X</v>
      </c>
      <c r="M73" s="70" t="str">
        <f>IF(COUNTIFS('[1]Enhancements Mapped to Sprints'!$B:$B,_xlfn.NUMBERVALUE(SUBSTITUTE('[1]Enhancements-E5082 E5152'!M$5,"Sprint ","")),'[1]Enhancements Mapped to Sprints'!$C:$C,'[1]Enhancements-E5082 E5152'!$B68)=0,"","X")</f>
        <v/>
      </c>
      <c r="N73" s="70" t="str">
        <f>IF(COUNTIFS('[1]Enhancements Mapped to Sprints'!$B:$B,_xlfn.NUMBERVALUE(SUBSTITUTE('[1]Enhancements-E5082 E5152'!N$5,"Sprint ","")),'[1]Enhancements Mapped to Sprints'!$C:$C,'[1]Enhancements-E5082 E5152'!$B68)=0,"","X")</f>
        <v/>
      </c>
      <c r="O73" s="70" t="str">
        <f>IF(COUNTIFS('[1]Enhancements Mapped to Sprints'!$B:$B,_xlfn.NUMBERVALUE(SUBSTITUTE('[1]Enhancements-E5082 E5152'!O$5,"Sprint ","")),'[1]Enhancements Mapped to Sprints'!$C:$C,'[1]Enhancements-E5082 E5152'!$B68)=0,"","X")</f>
        <v/>
      </c>
      <c r="P73" s="70" t="str">
        <f>IF(COUNTIFS('[1]Enhancements Mapped to Sprints'!$B:$B,_xlfn.NUMBERVALUE(SUBSTITUTE('[1]Enhancements-E5082 E5152'!P$5,"Sprint ","")),'[1]Enhancements Mapped to Sprints'!$C:$C,'[1]Enhancements-E5082 E5152'!$B68)=0,"","X")</f>
        <v/>
      </c>
      <c r="Q73" s="70" t="str">
        <f>IF(COUNTIFS('[1]Enhancements Mapped to Sprints'!$B:$B,_xlfn.NUMBERVALUE(SUBSTITUTE('[1]Enhancements-E5082 E5152'!Q$5,"Sprint ","")),'[1]Enhancements Mapped to Sprints'!$C:$C,'[1]Enhancements-E5082 E5152'!$B68)=0,"","X")</f>
        <v/>
      </c>
      <c r="R73" s="70" t="str">
        <f>IF(COUNTIFS('[1]Enhancements Mapped to Sprints'!$B:$B,_xlfn.NUMBERVALUE(SUBSTITUTE('[1]Enhancements-E5082 E5152'!R$5,"Sprint ","")),'[1]Enhancements Mapped to Sprints'!$C:$C,'[1]Enhancements-E5082 E5152'!$B68)=0,"","X")</f>
        <v/>
      </c>
      <c r="S73" s="70" t="str">
        <f>IF(COUNTIFS('[1]Enhancements Mapped to Sprints'!$B:$B,_xlfn.NUMBERVALUE(SUBSTITUTE('[1]Enhancements-E5082 E5152'!S$5,"Sprint ","")),'[1]Enhancements Mapped to Sprints'!$C:$C,'[1]Enhancements-E5082 E5152'!$B68)=0,"","X")</f>
        <v/>
      </c>
      <c r="T73" s="70" t="str">
        <f>IF(COUNTIFS('[1]Enhancements Mapped to Sprints'!$B:$B,_xlfn.NUMBERVALUE(SUBSTITUTE('[1]Enhancements-E5082 E5152'!T$5,"Sprint ","")),'[1]Enhancements Mapped to Sprints'!$C:$C,'[1]Enhancements-E5082 E5152'!$B68)=0,"","X")</f>
        <v/>
      </c>
      <c r="U73" s="70" t="str">
        <f>IF(COUNTIFS('[1]Enhancements Mapped to Sprints'!$B:$B,_xlfn.NUMBERVALUE(SUBSTITUTE('[1]Enhancements-E5082 E5152'!U$5,"Sprint ","")),'[1]Enhancements Mapped to Sprints'!$C:$C,'[1]Enhancements-E5082 E5152'!$B68)=0,"","X")</f>
        <v/>
      </c>
      <c r="V73" s="70" t="str">
        <f>IF(COUNTIFS('[1]Enhancements Mapped to Sprints'!$B:$B,_xlfn.NUMBERVALUE(SUBSTITUTE('[1]Enhancements-E5082 E5152'!V$5,"Sprint ","")),'[1]Enhancements Mapped to Sprints'!$C:$C,'[1]Enhancements-E5082 E5152'!$B68)=0,"","X")</f>
        <v/>
      </c>
      <c r="W73" s="70" t="str">
        <f>IF(COUNTIFS('[1]Enhancements Mapped to Sprints'!$B:$B,_xlfn.NUMBERVALUE(SUBSTITUTE('[1]Enhancements-E5082 E5152'!W$5,"Sprint ","")),'[1]Enhancements Mapped to Sprints'!$C:$C,'[1]Enhancements-E5082 E5152'!$B68)=0,"","X")</f>
        <v/>
      </c>
      <c r="X73" s="70" t="str">
        <f>IF(COUNTIFS('[1]Enhancements Mapped to Sprints'!$B:$B,_xlfn.NUMBERVALUE(SUBSTITUTE('[1]Enhancements-E5082 E5152'!X$5,"Sprint ","")),'[1]Enhancements Mapped to Sprints'!$C:$C,'[1]Enhancements-E5082 E5152'!$B68)=0,"","X")</f>
        <v/>
      </c>
    </row>
    <row r="74" spans="1:24" s="14" customFormat="1" ht="77.5" customHeight="1">
      <c r="A74" s="11" t="s">
        <v>453</v>
      </c>
      <c r="B74" s="11">
        <v>69</v>
      </c>
      <c r="C74" s="11">
        <v>2</v>
      </c>
      <c r="D74" s="10"/>
      <c r="E74" s="266" t="s">
        <v>424</v>
      </c>
      <c r="F74" s="266"/>
      <c r="G74" s="266" t="s">
        <v>425</v>
      </c>
      <c r="H74" s="70" t="s">
        <v>96</v>
      </c>
      <c r="I74" s="70"/>
      <c r="J74" s="266"/>
      <c r="K74" s="71" t="str">
        <f t="shared" ca="1" si="4"/>
        <v>X</v>
      </c>
      <c r="L74" s="70" t="str">
        <f t="shared" si="3"/>
        <v/>
      </c>
      <c r="M74" s="70" t="str">
        <f>IF(COUNTIFS('[1]Enhancements Mapped to Sprints'!$B:$B,_xlfn.NUMBERVALUE(SUBSTITUTE('[1]Enhancements-E5082 E5152'!M$5,"Sprint ","")),'[1]Enhancements Mapped to Sprints'!$C:$C,'[1]Enhancements-E5082 E5152'!$B69)=0,"","X")</f>
        <v/>
      </c>
      <c r="N74" s="70" t="str">
        <f>IF(COUNTIFS('[1]Enhancements Mapped to Sprints'!$B:$B,_xlfn.NUMBERVALUE(SUBSTITUTE('[1]Enhancements-E5082 E5152'!N$5,"Sprint ","")),'[1]Enhancements Mapped to Sprints'!$C:$C,'[1]Enhancements-E5082 E5152'!$B69)=0,"","X")</f>
        <v/>
      </c>
      <c r="O74" s="70" t="str">
        <f>IF(COUNTIFS('[1]Enhancements Mapped to Sprints'!$B:$B,_xlfn.NUMBERVALUE(SUBSTITUTE('[1]Enhancements-E5082 E5152'!O$5,"Sprint ","")),'[1]Enhancements Mapped to Sprints'!$C:$C,'[1]Enhancements-E5082 E5152'!$B69)=0,"","X")</f>
        <v/>
      </c>
      <c r="P74" s="70" t="str">
        <f>IF(COUNTIFS('[1]Enhancements Mapped to Sprints'!$B:$B,_xlfn.NUMBERVALUE(SUBSTITUTE('[1]Enhancements-E5082 E5152'!P$5,"Sprint ","")),'[1]Enhancements Mapped to Sprints'!$C:$C,'[1]Enhancements-E5082 E5152'!$B69)=0,"","X")</f>
        <v/>
      </c>
      <c r="Q74" s="70" t="str">
        <f>IF(COUNTIFS('[1]Enhancements Mapped to Sprints'!$B:$B,_xlfn.NUMBERVALUE(SUBSTITUTE('[1]Enhancements-E5082 E5152'!Q$5,"Sprint ","")),'[1]Enhancements Mapped to Sprints'!$C:$C,'[1]Enhancements-E5082 E5152'!$B69)=0,"","X")</f>
        <v/>
      </c>
      <c r="R74" s="70" t="str">
        <f>IF(COUNTIFS('[1]Enhancements Mapped to Sprints'!$B:$B,_xlfn.NUMBERVALUE(SUBSTITUTE('[1]Enhancements-E5082 E5152'!R$5,"Sprint ","")),'[1]Enhancements Mapped to Sprints'!$C:$C,'[1]Enhancements-E5082 E5152'!$B69)=0,"","X")</f>
        <v/>
      </c>
      <c r="S74" s="70" t="str">
        <f>IF(COUNTIFS('[1]Enhancements Mapped to Sprints'!$B:$B,_xlfn.NUMBERVALUE(SUBSTITUTE('[1]Enhancements-E5082 E5152'!S$5,"Sprint ","")),'[1]Enhancements Mapped to Sprints'!$C:$C,'[1]Enhancements-E5082 E5152'!$B69)=0,"","X")</f>
        <v>X</v>
      </c>
      <c r="T74" s="70" t="str">
        <f>IF(COUNTIFS('[1]Enhancements Mapped to Sprints'!$B:$B,_xlfn.NUMBERVALUE(SUBSTITUTE('[1]Enhancements-E5082 E5152'!T$5,"Sprint ","")),'[1]Enhancements Mapped to Sprints'!$C:$C,'[1]Enhancements-E5082 E5152'!$B69)=0,"","X")</f>
        <v/>
      </c>
      <c r="U74" s="70" t="str">
        <f>IF(COUNTIFS('[1]Enhancements Mapped to Sprints'!$B:$B,_xlfn.NUMBERVALUE(SUBSTITUTE('[1]Enhancements-E5082 E5152'!U$5,"Sprint ","")),'[1]Enhancements Mapped to Sprints'!$C:$C,'[1]Enhancements-E5082 E5152'!$B69)=0,"","X")</f>
        <v/>
      </c>
      <c r="V74" s="70" t="str">
        <f>IF(COUNTIFS('[1]Enhancements Mapped to Sprints'!$B:$B,_xlfn.NUMBERVALUE(SUBSTITUTE('[1]Enhancements-E5082 E5152'!V$5,"Sprint ","")),'[1]Enhancements Mapped to Sprints'!$C:$C,'[1]Enhancements-E5082 E5152'!$B69)=0,"","X")</f>
        <v/>
      </c>
      <c r="W74" s="70" t="str">
        <f>IF(COUNTIFS('[1]Enhancements Mapped to Sprints'!$B:$B,_xlfn.NUMBERVALUE(SUBSTITUTE('[1]Enhancements-E5082 E5152'!W$5,"Sprint ","")),'[1]Enhancements Mapped to Sprints'!$C:$C,'[1]Enhancements-E5082 E5152'!$B69)=0,"","X")</f>
        <v/>
      </c>
      <c r="X74" s="70" t="str">
        <f>IF(COUNTIFS('[1]Enhancements Mapped to Sprints'!$B:$B,_xlfn.NUMBERVALUE(SUBSTITUTE('[1]Enhancements-E5082 E5152'!X$5,"Sprint ","")),'[1]Enhancements Mapped to Sprints'!$C:$C,'[1]Enhancements-E5082 E5152'!$B69)=0,"","X")</f>
        <v/>
      </c>
    </row>
    <row r="75" spans="1:24" s="14" customFormat="1" ht="36" customHeight="1">
      <c r="A75" s="11" t="s">
        <v>453</v>
      </c>
      <c r="B75" s="11">
        <v>70</v>
      </c>
      <c r="C75" s="11">
        <v>2</v>
      </c>
      <c r="D75" s="10"/>
      <c r="E75" s="266" t="s">
        <v>426</v>
      </c>
      <c r="F75" s="266"/>
      <c r="G75" s="266" t="s">
        <v>427</v>
      </c>
      <c r="H75" s="70" t="s">
        <v>96</v>
      </c>
      <c r="I75" s="70"/>
      <c r="J75" s="266"/>
      <c r="K75" s="71" t="str">
        <f t="shared" ca="1" si="4"/>
        <v/>
      </c>
      <c r="L75" s="70" t="str">
        <f t="shared" si="3"/>
        <v>X</v>
      </c>
      <c r="M75" s="70" t="str">
        <f>IF(COUNTIFS('[1]Enhancements Mapped to Sprints'!$B:$B,_xlfn.NUMBERVALUE(SUBSTITUTE('[1]Enhancements-E5082 E5152'!M$5,"Sprint ","")),'[1]Enhancements Mapped to Sprints'!$C:$C,'[1]Enhancements-E5082 E5152'!$B70)=0,"","X")</f>
        <v/>
      </c>
      <c r="N75" s="70" t="str">
        <f>IF(COUNTIFS('[1]Enhancements Mapped to Sprints'!$B:$B,_xlfn.NUMBERVALUE(SUBSTITUTE('[1]Enhancements-E5082 E5152'!N$5,"Sprint ","")),'[1]Enhancements Mapped to Sprints'!$C:$C,'[1]Enhancements-E5082 E5152'!$B70)=0,"","X")</f>
        <v/>
      </c>
      <c r="O75" s="70" t="str">
        <f>IF(COUNTIFS('[1]Enhancements Mapped to Sprints'!$B:$B,_xlfn.NUMBERVALUE(SUBSTITUTE('[1]Enhancements-E5082 E5152'!O$5,"Sprint ","")),'[1]Enhancements Mapped to Sprints'!$C:$C,'[1]Enhancements-E5082 E5152'!$B70)=0,"","X")</f>
        <v/>
      </c>
      <c r="P75" s="70" t="str">
        <f>IF(COUNTIFS('[1]Enhancements Mapped to Sprints'!$B:$B,_xlfn.NUMBERVALUE(SUBSTITUTE('[1]Enhancements-E5082 E5152'!P$5,"Sprint ","")),'[1]Enhancements Mapped to Sprints'!$C:$C,'[1]Enhancements-E5082 E5152'!$B70)=0,"","X")</f>
        <v/>
      </c>
      <c r="Q75" s="70" t="str">
        <f>IF(COUNTIFS('[1]Enhancements Mapped to Sprints'!$B:$B,_xlfn.NUMBERVALUE(SUBSTITUTE('[1]Enhancements-E5082 E5152'!Q$5,"Sprint ","")),'[1]Enhancements Mapped to Sprints'!$C:$C,'[1]Enhancements-E5082 E5152'!$B70)=0,"","X")</f>
        <v/>
      </c>
      <c r="R75" s="70" t="str">
        <f>IF(COUNTIFS('[1]Enhancements Mapped to Sprints'!$B:$B,_xlfn.NUMBERVALUE(SUBSTITUTE('[1]Enhancements-E5082 E5152'!R$5,"Sprint ","")),'[1]Enhancements Mapped to Sprints'!$C:$C,'[1]Enhancements-E5082 E5152'!$B70)=0,"","X")</f>
        <v/>
      </c>
      <c r="S75" s="70" t="str">
        <f>IF(COUNTIFS('[1]Enhancements Mapped to Sprints'!$B:$B,_xlfn.NUMBERVALUE(SUBSTITUTE('[1]Enhancements-E5082 E5152'!S$5,"Sprint ","")),'[1]Enhancements Mapped to Sprints'!$C:$C,'[1]Enhancements-E5082 E5152'!$B70)=0,"","X")</f>
        <v/>
      </c>
      <c r="T75" s="70" t="str">
        <f>IF(COUNTIFS('[1]Enhancements Mapped to Sprints'!$B:$B,_xlfn.NUMBERVALUE(SUBSTITUTE('[1]Enhancements-E5082 E5152'!T$5,"Sprint ","")),'[1]Enhancements Mapped to Sprints'!$C:$C,'[1]Enhancements-E5082 E5152'!$B70)=0,"","X")</f>
        <v/>
      </c>
      <c r="U75" s="70"/>
      <c r="V75" s="70" t="str">
        <f>IF(COUNTIFS('[1]Enhancements Mapped to Sprints'!$B:$B,_xlfn.NUMBERVALUE(SUBSTITUTE('[1]Enhancements-E5082 E5152'!V$5,"Sprint ","")),'[1]Enhancements Mapped to Sprints'!$C:$C,'[1]Enhancements-E5082 E5152'!$B70)=0,"","X")</f>
        <v/>
      </c>
      <c r="W75" s="70" t="str">
        <f>IF(COUNTIFS('[1]Enhancements Mapped to Sprints'!$B:$B,_xlfn.NUMBERVALUE(SUBSTITUTE('[1]Enhancements-E5082 E5152'!W$5,"Sprint ","")),'[1]Enhancements Mapped to Sprints'!$C:$C,'[1]Enhancements-E5082 E5152'!$B70)=0,"","X")</f>
        <v/>
      </c>
      <c r="X75" s="70" t="str">
        <f>IF(COUNTIFS('[1]Enhancements Mapped to Sprints'!$B:$B,_xlfn.NUMBERVALUE(SUBSTITUTE('[1]Enhancements-E5082 E5152'!X$5,"Sprint ","")),'[1]Enhancements Mapped to Sprints'!$C:$C,'[1]Enhancements-E5082 E5152'!$B70)=0,"","X")</f>
        <v/>
      </c>
    </row>
    <row r="76" spans="1:24" s="14" customFormat="1" ht="63.65" customHeight="1">
      <c r="A76" s="11" t="s">
        <v>453</v>
      </c>
      <c r="B76" s="11">
        <v>71</v>
      </c>
      <c r="C76" s="11">
        <v>2</v>
      </c>
      <c r="D76" s="10"/>
      <c r="E76" s="266" t="s">
        <v>428</v>
      </c>
      <c r="F76" s="266"/>
      <c r="G76" s="266"/>
      <c r="H76" s="70" t="s">
        <v>96</v>
      </c>
      <c r="I76" s="70"/>
      <c r="J76" s="266"/>
      <c r="K76" s="71" t="str">
        <f t="shared" ca="1" si="4"/>
        <v/>
      </c>
      <c r="L76" s="70" t="str">
        <f t="shared" si="3"/>
        <v>X</v>
      </c>
      <c r="M76" s="70" t="str">
        <f>IF(COUNTIFS('[1]Enhancements Mapped to Sprints'!$B:$B,_xlfn.NUMBERVALUE(SUBSTITUTE('[1]Enhancements-E5082 E5152'!M$5,"Sprint ","")),'[1]Enhancements Mapped to Sprints'!$C:$C,'[1]Enhancements-E5082 E5152'!$B71)=0,"","X")</f>
        <v/>
      </c>
      <c r="N76" s="70" t="str">
        <f>IF(COUNTIFS('[1]Enhancements Mapped to Sprints'!$B:$B,_xlfn.NUMBERVALUE(SUBSTITUTE('[1]Enhancements-E5082 E5152'!N$5,"Sprint ","")),'[1]Enhancements Mapped to Sprints'!$C:$C,'[1]Enhancements-E5082 E5152'!$B71)=0,"","X")</f>
        <v/>
      </c>
      <c r="O76" s="70" t="str">
        <f>IF(COUNTIFS('[1]Enhancements Mapped to Sprints'!$B:$B,_xlfn.NUMBERVALUE(SUBSTITUTE('[1]Enhancements-E5082 E5152'!O$5,"Sprint ","")),'[1]Enhancements Mapped to Sprints'!$C:$C,'[1]Enhancements-E5082 E5152'!$B71)=0,"","X")</f>
        <v/>
      </c>
      <c r="P76" s="70" t="str">
        <f>IF(COUNTIFS('[1]Enhancements Mapped to Sprints'!$B:$B,_xlfn.NUMBERVALUE(SUBSTITUTE('[1]Enhancements-E5082 E5152'!P$5,"Sprint ","")),'[1]Enhancements Mapped to Sprints'!$C:$C,'[1]Enhancements-E5082 E5152'!$B71)=0,"","X")</f>
        <v/>
      </c>
      <c r="Q76" s="70" t="str">
        <f>IF(COUNTIFS('[1]Enhancements Mapped to Sprints'!$B:$B,_xlfn.NUMBERVALUE(SUBSTITUTE('[1]Enhancements-E5082 E5152'!Q$5,"Sprint ","")),'[1]Enhancements Mapped to Sprints'!$C:$C,'[1]Enhancements-E5082 E5152'!$B71)=0,"","X")</f>
        <v/>
      </c>
      <c r="R76" s="70" t="str">
        <f>IF(COUNTIFS('[1]Enhancements Mapped to Sprints'!$B:$B,_xlfn.NUMBERVALUE(SUBSTITUTE('[1]Enhancements-E5082 E5152'!R$5,"Sprint ","")),'[1]Enhancements Mapped to Sprints'!$C:$C,'[1]Enhancements-E5082 E5152'!$B71)=0,"","X")</f>
        <v/>
      </c>
      <c r="S76" s="70" t="str">
        <f>IF(COUNTIFS('[1]Enhancements Mapped to Sprints'!$B:$B,_xlfn.NUMBERVALUE(SUBSTITUTE('[1]Enhancements-E5082 E5152'!S$5,"Sprint ","")),'[1]Enhancements Mapped to Sprints'!$C:$C,'[1]Enhancements-E5082 E5152'!$B71)=0,"","X")</f>
        <v/>
      </c>
      <c r="T76" s="70" t="str">
        <f>IF(COUNTIFS('[1]Enhancements Mapped to Sprints'!$B:$B,_xlfn.NUMBERVALUE(SUBSTITUTE('[1]Enhancements-E5082 E5152'!T$5,"Sprint ","")),'[1]Enhancements Mapped to Sprints'!$C:$C,'[1]Enhancements-E5082 E5152'!$B71)=0,"","X")</f>
        <v/>
      </c>
      <c r="U76" s="70" t="str">
        <f>IF(COUNTIFS('[1]Enhancements Mapped to Sprints'!$B:$B,_xlfn.NUMBERVALUE(SUBSTITUTE('[1]Enhancements-E5082 E5152'!U$5,"Sprint ","")),'[1]Enhancements Mapped to Sprints'!$C:$C,'[1]Enhancements-E5082 E5152'!$B71)=0,"","X")</f>
        <v/>
      </c>
      <c r="V76" s="70" t="str">
        <f>IF(COUNTIFS('[1]Enhancements Mapped to Sprints'!$B:$B,_xlfn.NUMBERVALUE(SUBSTITUTE('[1]Enhancements-E5082 E5152'!V$5,"Sprint ","")),'[1]Enhancements Mapped to Sprints'!$C:$C,'[1]Enhancements-E5082 E5152'!$B71)=0,"","X")</f>
        <v/>
      </c>
      <c r="W76" s="70" t="str">
        <f>IF(COUNTIFS('[1]Enhancements Mapped to Sprints'!$B:$B,_xlfn.NUMBERVALUE(SUBSTITUTE('[1]Enhancements-E5082 E5152'!W$5,"Sprint ","")),'[1]Enhancements Mapped to Sprints'!$C:$C,'[1]Enhancements-E5082 E5152'!$B71)=0,"","X")</f>
        <v/>
      </c>
      <c r="X76" s="70" t="str">
        <f>IF(COUNTIFS('[1]Enhancements Mapped to Sprints'!$B:$B,_xlfn.NUMBERVALUE(SUBSTITUTE('[1]Enhancements-E5082 E5152'!X$5,"Sprint ","")),'[1]Enhancements Mapped to Sprints'!$C:$C,'[1]Enhancements-E5082 E5152'!$B71)=0,"","X")</f>
        <v/>
      </c>
    </row>
    <row r="77" spans="1:24" s="14" customFormat="1" ht="34.5" customHeight="1">
      <c r="A77" s="11" t="s">
        <v>453</v>
      </c>
      <c r="B77" s="11">
        <v>72</v>
      </c>
      <c r="C77" s="11">
        <v>2</v>
      </c>
      <c r="D77" s="10"/>
      <c r="E77" s="266" t="s">
        <v>429</v>
      </c>
      <c r="F77" s="266"/>
      <c r="G77" s="266" t="s">
        <v>430</v>
      </c>
      <c r="H77" s="70" t="s">
        <v>96</v>
      </c>
      <c r="I77" s="70"/>
      <c r="J77" s="266"/>
      <c r="K77" s="71" t="str">
        <f t="shared" ca="1" si="4"/>
        <v/>
      </c>
      <c r="L77" s="70" t="str">
        <f t="shared" si="3"/>
        <v>X</v>
      </c>
      <c r="M77" s="70" t="str">
        <f>IF(COUNTIFS('[1]Enhancements Mapped to Sprints'!$B:$B,_xlfn.NUMBERVALUE(SUBSTITUTE('[1]Enhancements-E5082 E5152'!M$5,"Sprint ","")),'[1]Enhancements Mapped to Sprints'!$C:$C,'[1]Enhancements-E5082 E5152'!$B72)=0,"","X")</f>
        <v/>
      </c>
      <c r="N77" s="70" t="str">
        <f>IF(COUNTIFS('[1]Enhancements Mapped to Sprints'!$B:$B,_xlfn.NUMBERVALUE(SUBSTITUTE('[1]Enhancements-E5082 E5152'!N$5,"Sprint ","")),'[1]Enhancements Mapped to Sprints'!$C:$C,'[1]Enhancements-E5082 E5152'!$B72)=0,"","X")</f>
        <v/>
      </c>
      <c r="O77" s="70" t="str">
        <f>IF(COUNTIFS('[1]Enhancements Mapped to Sprints'!$B:$B,_xlfn.NUMBERVALUE(SUBSTITUTE('[1]Enhancements-E5082 E5152'!O$5,"Sprint ","")),'[1]Enhancements Mapped to Sprints'!$C:$C,'[1]Enhancements-E5082 E5152'!$B72)=0,"","X")</f>
        <v/>
      </c>
      <c r="P77" s="70" t="str">
        <f>IF(COUNTIFS('[1]Enhancements Mapped to Sprints'!$B:$B,_xlfn.NUMBERVALUE(SUBSTITUTE('[1]Enhancements-E5082 E5152'!P$5,"Sprint ","")),'[1]Enhancements Mapped to Sprints'!$C:$C,'[1]Enhancements-E5082 E5152'!$B72)=0,"","X")</f>
        <v/>
      </c>
      <c r="Q77" s="70" t="str">
        <f>IF(COUNTIFS('[1]Enhancements Mapped to Sprints'!$B:$B,_xlfn.NUMBERVALUE(SUBSTITUTE('[1]Enhancements-E5082 E5152'!Q$5,"Sprint ","")),'[1]Enhancements Mapped to Sprints'!$C:$C,'[1]Enhancements-E5082 E5152'!$B72)=0,"","X")</f>
        <v/>
      </c>
      <c r="R77" s="70" t="str">
        <f>IF(COUNTIFS('[1]Enhancements Mapped to Sprints'!$B:$B,_xlfn.NUMBERVALUE(SUBSTITUTE('[1]Enhancements-E5082 E5152'!R$5,"Sprint ","")),'[1]Enhancements Mapped to Sprints'!$C:$C,'[1]Enhancements-E5082 E5152'!$B72)=0,"","X")</f>
        <v/>
      </c>
      <c r="S77" s="70" t="str">
        <f>IF(COUNTIFS('[1]Enhancements Mapped to Sprints'!$B:$B,_xlfn.NUMBERVALUE(SUBSTITUTE('[1]Enhancements-E5082 E5152'!S$5,"Sprint ","")),'[1]Enhancements Mapped to Sprints'!$C:$C,'[1]Enhancements-E5082 E5152'!$B72)=0,"","X")</f>
        <v/>
      </c>
      <c r="T77" s="70" t="str">
        <f>IF(COUNTIFS('[1]Enhancements Mapped to Sprints'!$B:$B,_xlfn.NUMBERVALUE(SUBSTITUTE('[1]Enhancements-E5082 E5152'!T$5,"Sprint ","")),'[1]Enhancements Mapped to Sprints'!$C:$C,'[1]Enhancements-E5082 E5152'!$B72)=0,"","X")</f>
        <v/>
      </c>
      <c r="U77" s="70" t="str">
        <f>IF(COUNTIFS('[1]Enhancements Mapped to Sprints'!$B:$B,_xlfn.NUMBERVALUE(SUBSTITUTE('[1]Enhancements-E5082 E5152'!U$5,"Sprint ","")),'[1]Enhancements Mapped to Sprints'!$C:$C,'[1]Enhancements-E5082 E5152'!$B72)=0,"","X")</f>
        <v/>
      </c>
      <c r="V77" s="70" t="str">
        <f>IF(COUNTIFS('[1]Enhancements Mapped to Sprints'!$B:$B,_xlfn.NUMBERVALUE(SUBSTITUTE('[1]Enhancements-E5082 E5152'!V$5,"Sprint ","")),'[1]Enhancements Mapped to Sprints'!$C:$C,'[1]Enhancements-E5082 E5152'!$B72)=0,"","X")</f>
        <v/>
      </c>
      <c r="W77" s="70" t="str">
        <f>IF(COUNTIFS('[1]Enhancements Mapped to Sprints'!$B:$B,_xlfn.NUMBERVALUE(SUBSTITUTE('[1]Enhancements-E5082 E5152'!W$5,"Sprint ","")),'[1]Enhancements Mapped to Sprints'!$C:$C,'[1]Enhancements-E5082 E5152'!$B72)=0,"","X")</f>
        <v/>
      </c>
      <c r="X77" s="70" t="str">
        <f>IF(COUNTIFS('[1]Enhancements Mapped to Sprints'!$B:$B,_xlfn.NUMBERVALUE(SUBSTITUTE('[1]Enhancements-E5082 E5152'!X$5,"Sprint ","")),'[1]Enhancements Mapped to Sprints'!$C:$C,'[1]Enhancements-E5082 E5152'!$B72)=0,"","X")</f>
        <v/>
      </c>
    </row>
    <row r="78" spans="1:24" s="14" customFormat="1" ht="49" customHeight="1">
      <c r="A78" s="11" t="s">
        <v>454</v>
      </c>
      <c r="B78" s="11">
        <v>73</v>
      </c>
      <c r="C78" s="11">
        <v>2</v>
      </c>
      <c r="D78" s="10"/>
      <c r="E78" s="266" t="s">
        <v>431</v>
      </c>
      <c r="F78" s="266"/>
      <c r="G78" s="266" t="s">
        <v>432</v>
      </c>
      <c r="H78" s="70">
        <v>2.4</v>
      </c>
      <c r="I78" s="70"/>
      <c r="J78" s="266"/>
      <c r="K78" s="71" t="str">
        <f t="shared" ca="1" si="4"/>
        <v/>
      </c>
      <c r="L78" s="70" t="str">
        <f t="shared" si="3"/>
        <v>X</v>
      </c>
      <c r="M78" s="70" t="str">
        <f>IF(COUNTIFS('[1]Enhancements Mapped to Sprints'!$B:$B,_xlfn.NUMBERVALUE(SUBSTITUTE('[1]Enhancements-E5082 E5152'!M$5,"Sprint ","")),'[1]Enhancements Mapped to Sprints'!$C:$C,'[1]Enhancements-E5082 E5152'!$B73)=0,"","X")</f>
        <v/>
      </c>
      <c r="N78" s="70" t="str">
        <f>IF(COUNTIFS('[1]Enhancements Mapped to Sprints'!$B:$B,_xlfn.NUMBERVALUE(SUBSTITUTE('[1]Enhancements-E5082 E5152'!N$5,"Sprint ","")),'[1]Enhancements Mapped to Sprints'!$C:$C,'[1]Enhancements-E5082 E5152'!$B73)=0,"","X")</f>
        <v/>
      </c>
      <c r="O78" s="70" t="str">
        <f>IF(COUNTIFS('[1]Enhancements Mapped to Sprints'!$B:$B,_xlfn.NUMBERVALUE(SUBSTITUTE('[1]Enhancements-E5082 E5152'!O$5,"Sprint ","")),'[1]Enhancements Mapped to Sprints'!$C:$C,'[1]Enhancements-E5082 E5152'!$B73)=0,"","X")</f>
        <v/>
      </c>
      <c r="P78" s="70" t="str">
        <f>IF(COUNTIFS('[1]Enhancements Mapped to Sprints'!$B:$B,_xlfn.NUMBERVALUE(SUBSTITUTE('[1]Enhancements-E5082 E5152'!P$5,"Sprint ","")),'[1]Enhancements Mapped to Sprints'!$C:$C,'[1]Enhancements-E5082 E5152'!$B73)=0,"","X")</f>
        <v/>
      </c>
      <c r="Q78" s="70" t="str">
        <f>IF(COUNTIFS('[1]Enhancements Mapped to Sprints'!$B:$B,_xlfn.NUMBERVALUE(SUBSTITUTE('[1]Enhancements-E5082 E5152'!Q$5,"Sprint ","")),'[1]Enhancements Mapped to Sprints'!$C:$C,'[1]Enhancements-E5082 E5152'!$B73)=0,"","X")</f>
        <v/>
      </c>
      <c r="R78" s="70" t="str">
        <f>IF(COUNTIFS('[1]Enhancements Mapped to Sprints'!$B:$B,_xlfn.NUMBERVALUE(SUBSTITUTE('[1]Enhancements-E5082 E5152'!R$5,"Sprint ","")),'[1]Enhancements Mapped to Sprints'!$C:$C,'[1]Enhancements-E5082 E5152'!$B73)=0,"","X")</f>
        <v/>
      </c>
      <c r="S78" s="70" t="str">
        <f>IF(COUNTIFS('[1]Enhancements Mapped to Sprints'!$B:$B,_xlfn.NUMBERVALUE(SUBSTITUTE('[1]Enhancements-E5082 E5152'!S$5,"Sprint ","")),'[1]Enhancements Mapped to Sprints'!$C:$C,'[1]Enhancements-E5082 E5152'!$B73)=0,"","X")</f>
        <v/>
      </c>
      <c r="T78" s="70" t="str">
        <f>IF(COUNTIFS('[1]Enhancements Mapped to Sprints'!$B:$B,_xlfn.NUMBERVALUE(SUBSTITUTE('[1]Enhancements-E5082 E5152'!T$5,"Sprint ","")),'[1]Enhancements Mapped to Sprints'!$C:$C,'[1]Enhancements-E5082 E5152'!$B73)=0,"","X")</f>
        <v/>
      </c>
      <c r="U78" s="70" t="str">
        <f>IF(COUNTIFS('[1]Enhancements Mapped to Sprints'!$B:$B,_xlfn.NUMBERVALUE(SUBSTITUTE('[1]Enhancements-E5082 E5152'!U$5,"Sprint ","")),'[1]Enhancements Mapped to Sprints'!$C:$C,'[1]Enhancements-E5082 E5152'!$B73)=0,"","X")</f>
        <v/>
      </c>
      <c r="V78" s="70" t="str">
        <f>IF(COUNTIFS('[1]Enhancements Mapped to Sprints'!$B:$B,_xlfn.NUMBERVALUE(SUBSTITUTE('[1]Enhancements-E5082 E5152'!V$5,"Sprint ","")),'[1]Enhancements Mapped to Sprints'!$C:$C,'[1]Enhancements-E5082 E5152'!$B73)=0,"","X")</f>
        <v/>
      </c>
      <c r="W78" s="70" t="str">
        <f>IF(COUNTIFS('[1]Enhancements Mapped to Sprints'!$B:$B,_xlfn.NUMBERVALUE(SUBSTITUTE('[1]Enhancements-E5082 E5152'!W$5,"Sprint ","")),'[1]Enhancements Mapped to Sprints'!$C:$C,'[1]Enhancements-E5082 E5152'!$B73)=0,"","X")</f>
        <v/>
      </c>
      <c r="X78" s="70" t="str">
        <f>IF(COUNTIFS('[1]Enhancements Mapped to Sprints'!$B:$B,_xlfn.NUMBERVALUE(SUBSTITUTE('[1]Enhancements-E5082 E5152'!X$5,"Sprint ","")),'[1]Enhancements Mapped to Sprints'!$C:$C,'[1]Enhancements-E5082 E5152'!$B73)=0,"","X")</f>
        <v/>
      </c>
    </row>
    <row r="79" spans="1:24" s="14" customFormat="1" ht="64" customHeight="1">
      <c r="A79" s="11" t="s">
        <v>454</v>
      </c>
      <c r="B79" s="11">
        <v>74</v>
      </c>
      <c r="C79" s="11">
        <v>2</v>
      </c>
      <c r="D79" s="10"/>
      <c r="E79" s="266" t="s">
        <v>147</v>
      </c>
      <c r="F79" s="266"/>
      <c r="G79" s="266"/>
      <c r="H79" s="70">
        <v>2.4</v>
      </c>
      <c r="I79" s="70"/>
      <c r="J79" s="266"/>
      <c r="K79" s="71" t="str">
        <f t="shared" ca="1" si="4"/>
        <v/>
      </c>
      <c r="L79" s="70" t="str">
        <f t="shared" si="3"/>
        <v>X</v>
      </c>
      <c r="M79" s="70" t="str">
        <f>IF(COUNTIFS('[1]Enhancements Mapped to Sprints'!$B:$B,_xlfn.NUMBERVALUE(SUBSTITUTE('[1]Enhancements-E5082 E5152'!M$5,"Sprint ","")),'[1]Enhancements Mapped to Sprints'!$C:$C,'[1]Enhancements-E5082 E5152'!$B74)=0,"","X")</f>
        <v/>
      </c>
      <c r="N79" s="70" t="str">
        <f>IF(COUNTIFS('[1]Enhancements Mapped to Sprints'!$B:$B,_xlfn.NUMBERVALUE(SUBSTITUTE('[1]Enhancements-E5082 E5152'!N$5,"Sprint ","")),'[1]Enhancements Mapped to Sprints'!$C:$C,'[1]Enhancements-E5082 E5152'!$B74)=0,"","X")</f>
        <v/>
      </c>
      <c r="O79" s="70" t="str">
        <f>IF(COUNTIFS('[1]Enhancements Mapped to Sprints'!$B:$B,_xlfn.NUMBERVALUE(SUBSTITUTE('[1]Enhancements-E5082 E5152'!O$5,"Sprint ","")),'[1]Enhancements Mapped to Sprints'!$C:$C,'[1]Enhancements-E5082 E5152'!$B74)=0,"","X")</f>
        <v/>
      </c>
      <c r="P79" s="70" t="str">
        <f>IF(COUNTIFS('[1]Enhancements Mapped to Sprints'!$B:$B,_xlfn.NUMBERVALUE(SUBSTITUTE('[1]Enhancements-E5082 E5152'!P$5,"Sprint ","")),'[1]Enhancements Mapped to Sprints'!$C:$C,'[1]Enhancements-E5082 E5152'!$B74)=0,"","X")</f>
        <v/>
      </c>
      <c r="Q79" s="70" t="str">
        <f>IF(COUNTIFS('[1]Enhancements Mapped to Sprints'!$B:$B,_xlfn.NUMBERVALUE(SUBSTITUTE('[1]Enhancements-E5082 E5152'!Q$5,"Sprint ","")),'[1]Enhancements Mapped to Sprints'!$C:$C,'[1]Enhancements-E5082 E5152'!$B74)=0,"","X")</f>
        <v/>
      </c>
      <c r="R79" s="70" t="str">
        <f>IF(COUNTIFS('[1]Enhancements Mapped to Sprints'!$B:$B,_xlfn.NUMBERVALUE(SUBSTITUTE('[1]Enhancements-E5082 E5152'!R$5,"Sprint ","")),'[1]Enhancements Mapped to Sprints'!$C:$C,'[1]Enhancements-E5082 E5152'!$B74)=0,"","X")</f>
        <v/>
      </c>
      <c r="S79" s="70" t="str">
        <f>IF(COUNTIFS('[1]Enhancements Mapped to Sprints'!$B:$B,_xlfn.NUMBERVALUE(SUBSTITUTE('[1]Enhancements-E5082 E5152'!S$5,"Sprint ","")),'[1]Enhancements Mapped to Sprints'!$C:$C,'[1]Enhancements-E5082 E5152'!$B74)=0,"","X")</f>
        <v/>
      </c>
      <c r="T79" s="70" t="str">
        <f>IF(COUNTIFS('[1]Enhancements Mapped to Sprints'!$B:$B,_xlfn.NUMBERVALUE(SUBSTITUTE('[1]Enhancements-E5082 E5152'!T$5,"Sprint ","")),'[1]Enhancements Mapped to Sprints'!$C:$C,'[1]Enhancements-E5082 E5152'!$B74)=0,"","X")</f>
        <v/>
      </c>
      <c r="U79" s="70" t="str">
        <f>IF(COUNTIFS('[1]Enhancements Mapped to Sprints'!$B:$B,_xlfn.NUMBERVALUE(SUBSTITUTE('[1]Enhancements-E5082 E5152'!U$5,"Sprint ","")),'[1]Enhancements Mapped to Sprints'!$C:$C,'[1]Enhancements-E5082 E5152'!$B74)=0,"","X")</f>
        <v/>
      </c>
      <c r="V79" s="70" t="str">
        <f>IF(COUNTIFS('[1]Enhancements Mapped to Sprints'!$B:$B,_xlfn.NUMBERVALUE(SUBSTITUTE('[1]Enhancements-E5082 E5152'!V$5,"Sprint ","")),'[1]Enhancements Mapped to Sprints'!$C:$C,'[1]Enhancements-E5082 E5152'!$B74)=0,"","X")</f>
        <v/>
      </c>
      <c r="W79" s="70" t="str">
        <f>IF(COUNTIFS('[1]Enhancements Mapped to Sprints'!$B:$B,_xlfn.NUMBERVALUE(SUBSTITUTE('[1]Enhancements-E5082 E5152'!W$5,"Sprint ","")),'[1]Enhancements Mapped to Sprints'!$C:$C,'[1]Enhancements-E5082 E5152'!$B74)=0,"","X")</f>
        <v/>
      </c>
      <c r="X79" s="70" t="str">
        <f>IF(COUNTIFS('[1]Enhancements Mapped to Sprints'!$B:$B,_xlfn.NUMBERVALUE(SUBSTITUTE('[1]Enhancements-E5082 E5152'!X$5,"Sprint ","")),'[1]Enhancements Mapped to Sprints'!$C:$C,'[1]Enhancements-E5082 E5152'!$B74)=0,"","X")</f>
        <v/>
      </c>
    </row>
    <row r="80" spans="1:24" s="14" customFormat="1" ht="34.5" customHeight="1">
      <c r="A80" s="11" t="s">
        <v>453</v>
      </c>
      <c r="B80" s="11">
        <v>75</v>
      </c>
      <c r="C80" s="11">
        <v>2</v>
      </c>
      <c r="D80" s="10"/>
      <c r="E80" s="266" t="s">
        <v>433</v>
      </c>
      <c r="F80" s="266"/>
      <c r="G80" s="266"/>
      <c r="H80" s="70">
        <v>2.2000000000000002</v>
      </c>
      <c r="I80" s="70" t="s">
        <v>5</v>
      </c>
      <c r="J80" s="266"/>
      <c r="K80" s="71" t="str">
        <f t="shared" ca="1" si="4"/>
        <v>X</v>
      </c>
      <c r="L80" s="70" t="str">
        <f t="shared" si="3"/>
        <v/>
      </c>
      <c r="M80" s="70" t="str">
        <f>IF(COUNTIFS('[1]Enhancements Mapped to Sprints'!$B:$B,_xlfn.NUMBERVALUE(SUBSTITUTE('[1]Enhancements-E5082 E5152'!M$5,"Sprint ","")),'[1]Enhancements Mapped to Sprints'!$C:$C,'[1]Enhancements-E5082 E5152'!$B75)=0,"","X")</f>
        <v/>
      </c>
      <c r="N80" s="70" t="str">
        <f>IF(COUNTIFS('[1]Enhancements Mapped to Sprints'!$B:$B,_xlfn.NUMBERVALUE(SUBSTITUTE('[1]Enhancements-E5082 E5152'!N$5,"Sprint ","")),'[1]Enhancements Mapped to Sprints'!$C:$C,'[1]Enhancements-E5082 E5152'!$B75)=0,"","X")</f>
        <v/>
      </c>
      <c r="O80" s="70" t="str">
        <f>IF(COUNTIFS('[1]Enhancements Mapped to Sprints'!$B:$B,_xlfn.NUMBERVALUE(SUBSTITUTE('[1]Enhancements-E5082 E5152'!O$5,"Sprint ","")),'[1]Enhancements Mapped to Sprints'!$C:$C,'[1]Enhancements-E5082 E5152'!$B75)=0,"","X")</f>
        <v/>
      </c>
      <c r="P80" s="70" t="str">
        <f>IF(COUNTIFS('[1]Enhancements Mapped to Sprints'!$B:$B,_xlfn.NUMBERVALUE(SUBSTITUTE('[1]Enhancements-E5082 E5152'!P$5,"Sprint ","")),'[1]Enhancements Mapped to Sprints'!$C:$C,'[1]Enhancements-E5082 E5152'!$B75)=0,"","X")</f>
        <v/>
      </c>
      <c r="Q80" s="70" t="str">
        <f>IF(COUNTIFS('[1]Enhancements Mapped to Sprints'!$B:$B,_xlfn.NUMBERVALUE(SUBSTITUTE('[1]Enhancements-E5082 E5152'!Q$5,"Sprint ","")),'[1]Enhancements Mapped to Sprints'!$C:$C,'[1]Enhancements-E5082 E5152'!$B75)=0,"","X")</f>
        <v/>
      </c>
      <c r="R80" s="70" t="str">
        <f>IF(COUNTIFS('[1]Enhancements Mapped to Sprints'!$B:$B,_xlfn.NUMBERVALUE(SUBSTITUTE('[1]Enhancements-E5082 E5152'!R$5,"Sprint ","")),'[1]Enhancements Mapped to Sprints'!$C:$C,'[1]Enhancements-E5082 E5152'!$B75)=0,"","X")</f>
        <v/>
      </c>
      <c r="S80" s="70" t="s">
        <v>308</v>
      </c>
      <c r="T80" s="70" t="str">
        <f>IF(COUNTIFS('[1]Enhancements Mapped to Sprints'!$B:$B,_xlfn.NUMBERVALUE(SUBSTITUTE('[1]Enhancements-E5082 E5152'!T$5,"Sprint ","")),'[1]Enhancements Mapped to Sprints'!$C:$C,'[1]Enhancements-E5082 E5152'!$B75)=0,"","X")</f>
        <v/>
      </c>
      <c r="U80" s="70" t="str">
        <f>IF(COUNTIFS('[1]Enhancements Mapped to Sprints'!$B:$B,_xlfn.NUMBERVALUE(SUBSTITUTE('[1]Enhancements-E5082 E5152'!U$5,"Sprint ","")),'[1]Enhancements Mapped to Sprints'!$C:$C,'[1]Enhancements-E5082 E5152'!$B75)=0,"","X")</f>
        <v/>
      </c>
      <c r="V80" s="70" t="str">
        <f>IF(COUNTIFS('[1]Enhancements Mapped to Sprints'!$B:$B,_xlfn.NUMBERVALUE(SUBSTITUTE('[1]Enhancements-E5082 E5152'!V$5,"Sprint ","")),'[1]Enhancements Mapped to Sprints'!$C:$C,'[1]Enhancements-E5082 E5152'!$B75)=0,"","X")</f>
        <v/>
      </c>
      <c r="W80" s="70" t="str">
        <f>IF(COUNTIFS('[1]Enhancements Mapped to Sprints'!$B:$B,_xlfn.NUMBERVALUE(SUBSTITUTE('[1]Enhancements-E5082 E5152'!W$5,"Sprint ","")),'[1]Enhancements Mapped to Sprints'!$C:$C,'[1]Enhancements-E5082 E5152'!$B75)=0,"","X")</f>
        <v/>
      </c>
      <c r="X80" s="70" t="str">
        <f>IF(COUNTIFS('[1]Enhancements Mapped to Sprints'!$B:$B,_xlfn.NUMBERVALUE(SUBSTITUTE('[1]Enhancements-E5082 E5152'!X$5,"Sprint ","")),'[1]Enhancements Mapped to Sprints'!$C:$C,'[1]Enhancements-E5082 E5152'!$B75)=0,"","X")</f>
        <v/>
      </c>
    </row>
    <row r="81" spans="1:24" s="14" customFormat="1" ht="80.5" customHeight="1">
      <c r="A81" s="11" t="s">
        <v>453</v>
      </c>
      <c r="B81" s="11"/>
      <c r="C81" s="11">
        <v>2</v>
      </c>
      <c r="D81" s="10" t="s">
        <v>312</v>
      </c>
      <c r="E81" s="10" t="s">
        <v>434</v>
      </c>
      <c r="F81" s="10"/>
      <c r="G81" s="10"/>
      <c r="H81" s="70">
        <v>2.2000000000000002</v>
      </c>
      <c r="I81" s="70" t="s">
        <v>5</v>
      </c>
      <c r="J81" s="266"/>
      <c r="K81" s="71" t="str">
        <f t="shared" ca="1" si="4"/>
        <v>X</v>
      </c>
      <c r="L81" s="70" t="str">
        <f t="shared" si="3"/>
        <v/>
      </c>
      <c r="M81" s="70" t="s">
        <v>308</v>
      </c>
      <c r="N81" s="70" t="s">
        <v>308</v>
      </c>
      <c r="O81" s="70" t="s">
        <v>308</v>
      </c>
      <c r="P81" s="70" t="s">
        <v>308</v>
      </c>
      <c r="Q81" s="70" t="s">
        <v>308</v>
      </c>
      <c r="R81" s="70" t="s">
        <v>308</v>
      </c>
      <c r="S81" s="70" t="s">
        <v>308</v>
      </c>
      <c r="T81" s="70" t="s">
        <v>308</v>
      </c>
      <c r="U81" s="70" t="s">
        <v>308</v>
      </c>
      <c r="V81" s="70" t="s">
        <v>308</v>
      </c>
      <c r="W81" s="70" t="s">
        <v>308</v>
      </c>
      <c r="X81" s="70" t="s">
        <v>308</v>
      </c>
    </row>
    <row r="82" spans="1:24" s="14" customFormat="1" ht="37" customHeight="1">
      <c r="A82" s="11" t="s">
        <v>453</v>
      </c>
      <c r="B82" s="11"/>
      <c r="C82" s="11">
        <v>2</v>
      </c>
      <c r="D82" s="10" t="s">
        <v>435</v>
      </c>
      <c r="E82" s="266" t="s">
        <v>436</v>
      </c>
      <c r="F82" s="266"/>
      <c r="G82" s="266"/>
      <c r="H82" s="70">
        <v>2.2000000000000002</v>
      </c>
      <c r="I82" s="70" t="s">
        <v>5</v>
      </c>
      <c r="J82" s="266"/>
      <c r="K82" s="71" t="str">
        <f t="shared" ca="1" si="4"/>
        <v>X</v>
      </c>
      <c r="L82" s="70" t="str">
        <f t="shared" si="3"/>
        <v/>
      </c>
      <c r="M82" s="70" t="s">
        <v>308</v>
      </c>
      <c r="N82" s="70" t="s">
        <v>308</v>
      </c>
      <c r="O82" s="70" t="s">
        <v>308</v>
      </c>
      <c r="P82" s="70" t="s">
        <v>308</v>
      </c>
      <c r="Q82" s="70" t="s">
        <v>308</v>
      </c>
      <c r="R82" s="70" t="s">
        <v>308</v>
      </c>
      <c r="S82" s="70" t="s">
        <v>308</v>
      </c>
      <c r="T82" s="70" t="s">
        <v>308</v>
      </c>
      <c r="U82" s="70" t="s">
        <v>308</v>
      </c>
      <c r="V82" s="70" t="s">
        <v>308</v>
      </c>
      <c r="W82" s="70" t="s">
        <v>308</v>
      </c>
      <c r="X82" s="70" t="s">
        <v>308</v>
      </c>
    </row>
    <row r="83" spans="1:24" s="14" customFormat="1" ht="29">
      <c r="A83" s="11" t="s">
        <v>455</v>
      </c>
      <c r="B83" s="11">
        <v>100</v>
      </c>
      <c r="C83" s="11"/>
      <c r="D83" s="10"/>
      <c r="E83" s="266" t="s">
        <v>456</v>
      </c>
      <c r="H83" s="70">
        <v>2.2000000000000002</v>
      </c>
      <c r="I83" s="70" t="s">
        <v>5</v>
      </c>
      <c r="J83" s="268">
        <v>8</v>
      </c>
      <c r="K83" s="71" t="str">
        <f t="shared" ca="1" si="4"/>
        <v>X</v>
      </c>
      <c r="L83" s="70" t="str">
        <f t="shared" si="3"/>
        <v/>
      </c>
      <c r="M83" s="70"/>
      <c r="N83" s="70"/>
      <c r="O83" s="70"/>
      <c r="P83" s="70"/>
      <c r="Q83" s="70"/>
      <c r="R83" s="70"/>
      <c r="S83" s="70"/>
      <c r="T83" s="70" t="s">
        <v>308</v>
      </c>
      <c r="U83" s="70"/>
      <c r="V83" s="70"/>
      <c r="W83" s="70"/>
      <c r="X83" s="70"/>
    </row>
    <row r="84" spans="1:24" s="14" customFormat="1" ht="58">
      <c r="A84" s="11" t="s">
        <v>455</v>
      </c>
      <c r="B84" s="11">
        <v>101</v>
      </c>
      <c r="C84" s="11"/>
      <c r="D84" s="10"/>
      <c r="E84" s="266" t="s">
        <v>457</v>
      </c>
      <c r="H84" s="70">
        <v>2.2000000000000002</v>
      </c>
      <c r="I84" s="70" t="s">
        <v>5</v>
      </c>
      <c r="J84" s="268">
        <v>8</v>
      </c>
      <c r="K84" s="71" t="str">
        <f t="shared" ca="1" si="4"/>
        <v>X</v>
      </c>
      <c r="L84" s="70" t="str">
        <f t="shared" si="3"/>
        <v/>
      </c>
      <c r="M84" s="70"/>
      <c r="N84" s="70"/>
      <c r="O84" s="70"/>
      <c r="P84" s="70"/>
      <c r="Q84" s="70"/>
      <c r="R84" s="70"/>
      <c r="S84" s="70"/>
      <c r="T84" s="70" t="s">
        <v>308</v>
      </c>
      <c r="U84" s="70"/>
      <c r="V84" s="70"/>
      <c r="W84" s="70"/>
      <c r="X84" s="70"/>
    </row>
    <row r="85" spans="1:24" s="14" customFormat="1">
      <c r="A85" s="11" t="s">
        <v>458</v>
      </c>
      <c r="B85" s="11">
        <v>102</v>
      </c>
      <c r="C85" s="11"/>
      <c r="D85" s="10"/>
      <c r="E85" s="266" t="s">
        <v>459</v>
      </c>
      <c r="H85" s="70">
        <v>2.4</v>
      </c>
      <c r="I85" s="70"/>
      <c r="J85" s="268"/>
      <c r="K85" s="71" t="str">
        <f t="shared" ca="1" si="4"/>
        <v/>
      </c>
      <c r="L85" s="70" t="str">
        <f t="shared" si="3"/>
        <v>X</v>
      </c>
      <c r="M85" s="70"/>
      <c r="N85" s="70"/>
      <c r="O85" s="70"/>
      <c r="P85" s="70"/>
      <c r="Q85" s="70"/>
      <c r="R85" s="70"/>
      <c r="S85" s="70"/>
      <c r="T85" s="70"/>
      <c r="U85" s="70"/>
      <c r="V85" s="70"/>
      <c r="W85" s="70"/>
      <c r="X85" s="70"/>
    </row>
    <row r="86" spans="1:24" s="14" customFormat="1" ht="29">
      <c r="A86" s="11" t="s">
        <v>455</v>
      </c>
      <c r="B86" s="11">
        <v>103</v>
      </c>
      <c r="C86" s="11"/>
      <c r="D86" s="10"/>
      <c r="E86" s="266" t="s">
        <v>460</v>
      </c>
      <c r="H86" s="70">
        <v>2.2000000000000002</v>
      </c>
      <c r="I86" s="70" t="s">
        <v>5</v>
      </c>
      <c r="J86" s="268">
        <v>8</v>
      </c>
      <c r="K86" s="71" t="str">
        <f t="shared" ca="1" si="4"/>
        <v>X</v>
      </c>
      <c r="L86" s="70" t="str">
        <f t="shared" si="3"/>
        <v/>
      </c>
      <c r="M86" s="70"/>
      <c r="N86" s="70"/>
      <c r="O86" s="70"/>
      <c r="P86" s="70"/>
      <c r="Q86" s="70"/>
      <c r="R86" s="70"/>
      <c r="S86" s="70"/>
      <c r="T86" s="70" t="s">
        <v>308</v>
      </c>
      <c r="U86" s="70"/>
      <c r="V86" s="70"/>
      <c r="W86" s="70"/>
      <c r="X86" s="70"/>
    </row>
    <row r="87" spans="1:24" s="14" customFormat="1" ht="87">
      <c r="A87" s="11" t="s">
        <v>458</v>
      </c>
      <c r="B87" s="11">
        <v>104</v>
      </c>
      <c r="C87" s="11"/>
      <c r="D87" s="10"/>
      <c r="E87" s="266" t="s">
        <v>461</v>
      </c>
      <c r="H87" s="70">
        <v>2.4</v>
      </c>
      <c r="I87" s="70"/>
      <c r="J87" s="268"/>
      <c r="K87" s="71" t="str">
        <f t="shared" ca="1" si="4"/>
        <v/>
      </c>
      <c r="L87" s="70" t="str">
        <f t="shared" si="3"/>
        <v>X</v>
      </c>
      <c r="M87" s="70"/>
      <c r="N87" s="70"/>
      <c r="O87" s="70"/>
      <c r="P87" s="70"/>
      <c r="Q87" s="70"/>
      <c r="R87" s="70"/>
      <c r="S87" s="70"/>
      <c r="T87" s="70"/>
      <c r="U87" s="70"/>
      <c r="V87" s="70"/>
      <c r="W87" s="70"/>
      <c r="X87" s="70"/>
    </row>
    <row r="88" spans="1:24" s="14" customFormat="1">
      <c r="A88" s="11" t="s">
        <v>458</v>
      </c>
      <c r="B88" s="11">
        <v>105</v>
      </c>
      <c r="C88" s="11"/>
      <c r="D88" s="10"/>
      <c r="E88" s="266" t="s">
        <v>462</v>
      </c>
      <c r="H88" s="70">
        <v>2.4</v>
      </c>
      <c r="I88" s="70"/>
      <c r="J88" s="268"/>
      <c r="K88" s="71" t="str">
        <f t="shared" ca="1" si="4"/>
        <v/>
      </c>
      <c r="L88" s="70" t="str">
        <f t="shared" si="3"/>
        <v>X</v>
      </c>
      <c r="M88" s="70"/>
      <c r="N88" s="70"/>
      <c r="O88" s="70"/>
      <c r="P88" s="70"/>
      <c r="Q88" s="70"/>
      <c r="R88" s="70"/>
      <c r="S88" s="70"/>
      <c r="T88" s="70"/>
      <c r="U88" s="70"/>
      <c r="V88" s="70"/>
      <c r="W88" s="70"/>
      <c r="X88" s="70"/>
    </row>
    <row r="89" spans="1:24" s="14" customFormat="1" ht="116">
      <c r="A89" s="11" t="s">
        <v>458</v>
      </c>
      <c r="B89" s="11">
        <v>106</v>
      </c>
      <c r="C89" s="11"/>
      <c r="D89" s="10"/>
      <c r="E89" s="266" t="s">
        <v>463</v>
      </c>
      <c r="H89" s="70">
        <v>2.4</v>
      </c>
      <c r="I89" s="70"/>
      <c r="J89" s="268"/>
      <c r="K89" s="71" t="str">
        <f t="shared" ca="1" si="4"/>
        <v/>
      </c>
      <c r="L89" s="70" t="str">
        <f t="shared" si="3"/>
        <v>X</v>
      </c>
      <c r="M89" s="70"/>
      <c r="N89" s="70"/>
      <c r="O89" s="70"/>
      <c r="P89" s="70"/>
      <c r="Q89" s="70"/>
      <c r="R89" s="70"/>
      <c r="S89" s="70"/>
      <c r="T89" s="70"/>
      <c r="U89" s="70"/>
      <c r="V89" s="70"/>
      <c r="W89" s="70"/>
      <c r="X89" s="70"/>
    </row>
    <row r="90" spans="1:24" s="14" customFormat="1">
      <c r="A90" s="11" t="s">
        <v>458</v>
      </c>
      <c r="B90" s="11">
        <v>107</v>
      </c>
      <c r="C90" s="11"/>
      <c r="D90" s="10"/>
      <c r="E90" s="266" t="s">
        <v>464</v>
      </c>
      <c r="H90" s="70">
        <v>2.4</v>
      </c>
      <c r="I90" s="70"/>
      <c r="J90" s="268"/>
      <c r="K90" s="71" t="str">
        <f t="shared" ca="1" si="4"/>
        <v/>
      </c>
      <c r="L90" s="70" t="str">
        <f t="shared" si="3"/>
        <v>X</v>
      </c>
      <c r="M90" s="70"/>
      <c r="N90" s="70"/>
      <c r="O90" s="70"/>
      <c r="P90" s="70"/>
      <c r="Q90" s="70"/>
      <c r="R90" s="70"/>
      <c r="S90" s="70"/>
      <c r="T90" s="70"/>
      <c r="U90" s="70"/>
      <c r="V90" s="70"/>
      <c r="W90" s="70"/>
      <c r="X90" s="70"/>
    </row>
    <row r="91" spans="1:24" s="14" customFormat="1">
      <c r="A91" s="11" t="s">
        <v>458</v>
      </c>
      <c r="B91" s="11">
        <v>108</v>
      </c>
      <c r="C91" s="11"/>
      <c r="D91" s="10"/>
      <c r="E91" s="266" t="s">
        <v>465</v>
      </c>
      <c r="H91" s="70">
        <v>2.4</v>
      </c>
      <c r="I91" s="70"/>
      <c r="J91" s="268"/>
      <c r="K91" s="71" t="str">
        <f t="shared" ca="1" si="4"/>
        <v/>
      </c>
      <c r="L91" s="70" t="str">
        <f t="shared" si="3"/>
        <v>X</v>
      </c>
      <c r="M91" s="70"/>
      <c r="N91" s="70"/>
      <c r="O91" s="70"/>
      <c r="P91" s="70"/>
      <c r="Q91" s="70"/>
      <c r="R91" s="70"/>
      <c r="S91" s="70"/>
      <c r="T91" s="70"/>
      <c r="U91" s="70"/>
      <c r="V91" s="70"/>
      <c r="W91" s="70"/>
      <c r="X91" s="70"/>
    </row>
    <row r="92" spans="1:24" s="14" customFormat="1">
      <c r="A92" s="11" t="s">
        <v>458</v>
      </c>
      <c r="B92" s="11">
        <v>109</v>
      </c>
      <c r="C92" s="11"/>
      <c r="D92" s="10"/>
      <c r="E92" s="266" t="s">
        <v>466</v>
      </c>
      <c r="H92" s="70">
        <v>2.4</v>
      </c>
      <c r="I92" s="70"/>
      <c r="J92" s="268"/>
      <c r="K92" s="71" t="str">
        <f t="shared" ca="1" si="4"/>
        <v/>
      </c>
      <c r="L92" s="70" t="str">
        <f t="shared" si="3"/>
        <v>X</v>
      </c>
      <c r="M92" s="70"/>
      <c r="N92" s="70"/>
      <c r="O92" s="70"/>
      <c r="P92" s="70"/>
      <c r="Q92" s="70"/>
      <c r="R92" s="70"/>
      <c r="S92" s="70"/>
      <c r="T92" s="70"/>
      <c r="U92" s="70"/>
      <c r="V92" s="70"/>
      <c r="W92" s="70"/>
      <c r="X92" s="70"/>
    </row>
    <row r="93" spans="1:24" s="14" customFormat="1">
      <c r="A93" s="11" t="s">
        <v>458</v>
      </c>
      <c r="B93" s="11">
        <v>110</v>
      </c>
      <c r="C93" s="11"/>
      <c r="D93" s="10"/>
      <c r="E93" s="266" t="s">
        <v>467</v>
      </c>
      <c r="H93" s="70">
        <v>2.4</v>
      </c>
      <c r="I93" s="70"/>
      <c r="J93" s="268"/>
      <c r="K93" s="71" t="str">
        <f t="shared" ca="1" si="4"/>
        <v/>
      </c>
      <c r="L93" s="70" t="str">
        <f t="shared" si="3"/>
        <v>X</v>
      </c>
      <c r="M93" s="70"/>
      <c r="N93" s="70"/>
      <c r="O93" s="70"/>
      <c r="P93" s="70"/>
      <c r="Q93" s="70"/>
      <c r="R93" s="70"/>
      <c r="S93" s="70"/>
      <c r="T93" s="70"/>
      <c r="U93" s="70"/>
      <c r="V93" s="70"/>
      <c r="W93" s="70"/>
      <c r="X93" s="70"/>
    </row>
    <row r="94" spans="1:24" s="14" customFormat="1">
      <c r="A94" s="11" t="s">
        <v>458</v>
      </c>
      <c r="B94" s="11">
        <v>111</v>
      </c>
      <c r="C94" s="11"/>
      <c r="D94" s="10"/>
      <c r="E94" s="266" t="s">
        <v>468</v>
      </c>
      <c r="H94" s="70">
        <v>2.4</v>
      </c>
      <c r="I94" s="70"/>
      <c r="J94" s="268"/>
      <c r="K94" s="71" t="str">
        <f t="shared" ca="1" si="4"/>
        <v/>
      </c>
      <c r="L94" s="70" t="str">
        <f t="shared" si="3"/>
        <v>X</v>
      </c>
      <c r="M94" s="70"/>
      <c r="N94" s="70"/>
      <c r="O94" s="70"/>
      <c r="P94" s="70"/>
      <c r="Q94" s="70"/>
      <c r="R94" s="70"/>
      <c r="S94" s="70"/>
      <c r="T94" s="70"/>
      <c r="U94" s="70"/>
      <c r="V94" s="70"/>
      <c r="W94" s="70"/>
      <c r="X94" s="70"/>
    </row>
    <row r="95" spans="1:24" s="14" customFormat="1">
      <c r="A95" s="11" t="s">
        <v>458</v>
      </c>
      <c r="B95" s="11">
        <v>112</v>
      </c>
      <c r="C95" s="11">
        <v>2</v>
      </c>
      <c r="D95" s="10"/>
      <c r="E95" s="266" t="s">
        <v>149</v>
      </c>
      <c r="H95" s="70">
        <v>2.2999999999999998</v>
      </c>
      <c r="I95" s="70"/>
      <c r="J95" s="268" t="s">
        <v>469</v>
      </c>
      <c r="K95" s="71"/>
      <c r="L95" s="70" t="str">
        <f t="shared" si="3"/>
        <v/>
      </c>
      <c r="M95" s="70"/>
      <c r="N95" s="70"/>
      <c r="O95" s="70"/>
      <c r="P95" s="70"/>
      <c r="Q95" s="70"/>
      <c r="R95" s="70"/>
      <c r="S95" s="70"/>
      <c r="T95" s="70"/>
      <c r="U95" s="70" t="s">
        <v>308</v>
      </c>
      <c r="V95" s="70"/>
      <c r="W95" s="70"/>
      <c r="X95" s="70" t="s">
        <v>308</v>
      </c>
    </row>
    <row r="96" spans="1:24" s="14" customFormat="1" ht="29">
      <c r="A96" s="11" t="s">
        <v>455</v>
      </c>
      <c r="B96" s="11">
        <v>113</v>
      </c>
      <c r="C96" s="11"/>
      <c r="D96" s="10"/>
      <c r="E96" s="266" t="s">
        <v>470</v>
      </c>
      <c r="H96" s="70">
        <v>2.2000000000000002</v>
      </c>
      <c r="I96" s="70" t="s">
        <v>5</v>
      </c>
      <c r="J96" s="268">
        <v>7</v>
      </c>
      <c r="K96" s="71" t="str">
        <f t="shared" ca="1" si="4"/>
        <v>X</v>
      </c>
      <c r="L96" s="70" t="str">
        <f t="shared" si="3"/>
        <v/>
      </c>
      <c r="M96" s="70"/>
      <c r="N96" s="70"/>
      <c r="O96" s="70"/>
      <c r="P96" s="70"/>
      <c r="Q96" s="70"/>
      <c r="R96" s="70"/>
      <c r="S96" s="70" t="s">
        <v>308</v>
      </c>
      <c r="T96" s="70"/>
      <c r="U96" s="70"/>
      <c r="V96" s="70"/>
      <c r="W96" s="70"/>
      <c r="X96" s="70"/>
    </row>
    <row r="97" spans="1:24" s="14" customFormat="1">
      <c r="A97" s="11" t="s">
        <v>458</v>
      </c>
      <c r="B97" s="11">
        <v>114</v>
      </c>
      <c r="C97" s="11">
        <v>2</v>
      </c>
      <c r="D97" s="10"/>
      <c r="E97" s="266" t="s">
        <v>154</v>
      </c>
      <c r="H97" s="70">
        <v>2.2999999999999998</v>
      </c>
      <c r="I97" s="70"/>
      <c r="J97" s="268">
        <v>10</v>
      </c>
      <c r="K97" s="71"/>
      <c r="L97" s="70" t="str">
        <f t="shared" si="3"/>
        <v/>
      </c>
      <c r="M97" s="70"/>
      <c r="N97" s="70"/>
      <c r="O97" s="70"/>
      <c r="P97" s="70"/>
      <c r="Q97" s="70"/>
      <c r="R97" s="70"/>
      <c r="S97" s="70"/>
      <c r="T97" s="70"/>
      <c r="U97" s="70"/>
      <c r="V97" s="70" t="s">
        <v>308</v>
      </c>
      <c r="W97" s="70"/>
      <c r="X97" s="70"/>
    </row>
    <row r="98" spans="1:24" s="14" customFormat="1" ht="29">
      <c r="A98" s="11" t="s">
        <v>455</v>
      </c>
      <c r="B98" s="11">
        <v>115</v>
      </c>
      <c r="C98" s="11"/>
      <c r="D98" s="10"/>
      <c r="E98" s="266" t="s">
        <v>471</v>
      </c>
      <c r="H98" s="70">
        <v>2.2000000000000002</v>
      </c>
      <c r="I98" s="70" t="s">
        <v>5</v>
      </c>
      <c r="J98" s="268">
        <v>7</v>
      </c>
      <c r="K98" s="71" t="str">
        <f t="shared" ca="1" si="4"/>
        <v>X</v>
      </c>
      <c r="L98" s="70" t="str">
        <f t="shared" si="3"/>
        <v/>
      </c>
      <c r="M98" s="70"/>
      <c r="N98" s="70"/>
      <c r="O98" s="70"/>
      <c r="P98" s="70"/>
      <c r="Q98" s="70"/>
      <c r="R98" s="70"/>
      <c r="S98" s="70" t="s">
        <v>308</v>
      </c>
      <c r="T98" s="70"/>
      <c r="U98" s="70"/>
      <c r="V98" s="70"/>
      <c r="W98" s="70"/>
      <c r="X98" s="70"/>
    </row>
    <row r="99" spans="1:24" s="14" customFormat="1">
      <c r="A99" s="11" t="s">
        <v>458</v>
      </c>
      <c r="B99" s="11">
        <v>116</v>
      </c>
      <c r="C99" s="11"/>
      <c r="D99" s="10"/>
      <c r="E99" s="266" t="s">
        <v>472</v>
      </c>
      <c r="H99" s="70">
        <v>2.4</v>
      </c>
      <c r="I99" s="70"/>
      <c r="J99" s="268"/>
      <c r="K99" s="70" t="str">
        <f t="shared" ca="1" si="4"/>
        <v/>
      </c>
      <c r="L99" s="70" t="str">
        <f t="shared" si="3"/>
        <v>X</v>
      </c>
      <c r="M99" s="70"/>
      <c r="N99" s="70"/>
      <c r="O99" s="70"/>
      <c r="P99" s="70"/>
      <c r="Q99" s="70"/>
      <c r="R99" s="70"/>
      <c r="S99" s="70"/>
      <c r="T99" s="70"/>
      <c r="U99" s="70"/>
      <c r="V99" s="70"/>
      <c r="W99" s="70"/>
      <c r="X99" s="70"/>
    </row>
    <row r="100" spans="1:24" s="14" customFormat="1" ht="43.5">
      <c r="A100" s="11" t="s">
        <v>455</v>
      </c>
      <c r="B100" s="11">
        <v>117</v>
      </c>
      <c r="C100" s="11"/>
      <c r="D100" s="10"/>
      <c r="E100" s="266" t="s">
        <v>473</v>
      </c>
      <c r="H100" s="70">
        <v>99</v>
      </c>
      <c r="I100" s="70" t="s">
        <v>474</v>
      </c>
      <c r="J100" s="268">
        <v>99</v>
      </c>
      <c r="K100" s="70" t="str">
        <f t="shared" ca="1" si="4"/>
        <v/>
      </c>
      <c r="L100" s="70" t="str">
        <f t="shared" si="3"/>
        <v>X</v>
      </c>
      <c r="M100" s="70"/>
      <c r="N100" s="70"/>
      <c r="O100" s="70"/>
      <c r="P100" s="70"/>
      <c r="Q100" s="70"/>
      <c r="R100" s="70"/>
      <c r="S100" s="70"/>
      <c r="T100" s="70"/>
      <c r="U100" s="70"/>
      <c r="V100" s="70"/>
      <c r="W100" s="70"/>
      <c r="X100" s="70"/>
    </row>
    <row r="101" spans="1:24" s="14" customFormat="1">
      <c r="A101" s="11" t="s">
        <v>458</v>
      </c>
      <c r="B101" s="11">
        <v>118</v>
      </c>
      <c r="C101" s="11">
        <v>2</v>
      </c>
      <c r="D101" s="10"/>
      <c r="E101" s="266" t="s">
        <v>150</v>
      </c>
      <c r="H101" s="70">
        <v>2.2999999999999998</v>
      </c>
      <c r="I101" s="70"/>
      <c r="J101" s="268" t="s">
        <v>475</v>
      </c>
      <c r="K101" s="71"/>
      <c r="L101" s="70" t="str">
        <f t="shared" si="3"/>
        <v/>
      </c>
      <c r="M101" s="70"/>
      <c r="N101" s="70"/>
      <c r="O101" s="70"/>
      <c r="P101" s="70"/>
      <c r="Q101" s="70"/>
      <c r="R101" s="70"/>
      <c r="S101" s="70"/>
      <c r="T101" s="70"/>
      <c r="U101" s="70" t="s">
        <v>308</v>
      </c>
      <c r="V101" s="70" t="s">
        <v>308</v>
      </c>
      <c r="W101" s="70"/>
      <c r="X101" s="70" t="s">
        <v>308</v>
      </c>
    </row>
    <row r="102" spans="1:24" s="14" customFormat="1">
      <c r="A102" s="11" t="s">
        <v>458</v>
      </c>
      <c r="B102" s="11">
        <v>119</v>
      </c>
      <c r="C102" s="11">
        <v>2</v>
      </c>
      <c r="D102" s="10"/>
      <c r="E102" s="266" t="s">
        <v>151</v>
      </c>
      <c r="H102" s="70">
        <v>2.2999999999999998</v>
      </c>
      <c r="I102" s="70"/>
      <c r="J102" s="268" t="s">
        <v>476</v>
      </c>
      <c r="K102" s="71"/>
      <c r="L102" s="70" t="str">
        <f t="shared" si="3"/>
        <v/>
      </c>
      <c r="M102" s="70"/>
      <c r="N102" s="70"/>
      <c r="O102" s="70"/>
      <c r="P102" s="70"/>
      <c r="Q102" s="70"/>
      <c r="R102" s="70"/>
      <c r="S102" s="70"/>
      <c r="T102" s="70"/>
      <c r="U102" s="70" t="s">
        <v>308</v>
      </c>
      <c r="V102" s="70" t="s">
        <v>308</v>
      </c>
      <c r="W102" s="70" t="s">
        <v>308</v>
      </c>
      <c r="X102" s="70"/>
    </row>
    <row r="103" spans="1:24" s="14" customFormat="1" ht="29">
      <c r="A103" s="11" t="s">
        <v>455</v>
      </c>
      <c r="B103" s="11">
        <v>120</v>
      </c>
      <c r="C103" s="11"/>
      <c r="D103" s="10"/>
      <c r="E103" s="266" t="s">
        <v>477</v>
      </c>
      <c r="H103" s="70">
        <v>99</v>
      </c>
      <c r="I103" s="70" t="s">
        <v>478</v>
      </c>
      <c r="J103" s="268">
        <v>99</v>
      </c>
      <c r="K103" s="70" t="str">
        <f t="shared" ca="1" si="4"/>
        <v/>
      </c>
      <c r="L103" s="70" t="str">
        <f t="shared" si="3"/>
        <v>X</v>
      </c>
      <c r="M103" s="70"/>
      <c r="N103" s="70"/>
      <c r="O103" s="70"/>
      <c r="P103" s="70"/>
      <c r="Q103" s="70"/>
      <c r="R103" s="70"/>
      <c r="S103" s="70"/>
      <c r="T103" s="70"/>
      <c r="U103" s="70"/>
      <c r="V103" s="70"/>
      <c r="W103" s="70"/>
      <c r="X103" s="70"/>
    </row>
    <row r="104" spans="1:24" s="14" customFormat="1">
      <c r="A104" s="11" t="s">
        <v>458</v>
      </c>
      <c r="B104" s="11">
        <v>121</v>
      </c>
      <c r="C104" s="11"/>
      <c r="D104" s="10"/>
      <c r="E104" s="266" t="s">
        <v>479</v>
      </c>
      <c r="H104" s="70">
        <v>2.4</v>
      </c>
      <c r="I104" s="70"/>
      <c r="J104" s="268"/>
      <c r="K104" s="70" t="str">
        <f t="shared" ca="1" si="4"/>
        <v/>
      </c>
      <c r="L104" s="70" t="str">
        <f t="shared" si="3"/>
        <v>X</v>
      </c>
      <c r="M104" s="70"/>
      <c r="N104" s="70"/>
      <c r="O104" s="70"/>
      <c r="P104" s="70"/>
      <c r="Q104" s="70"/>
      <c r="R104" s="70"/>
      <c r="S104" s="70"/>
      <c r="T104" s="70"/>
      <c r="U104" s="70"/>
      <c r="V104" s="70"/>
      <c r="W104" s="70"/>
      <c r="X104" s="70"/>
    </row>
    <row r="105" spans="1:24" s="14" customFormat="1" ht="43.5">
      <c r="A105" s="11" t="s">
        <v>458</v>
      </c>
      <c r="B105" s="11">
        <v>122</v>
      </c>
      <c r="C105" s="11">
        <v>2</v>
      </c>
      <c r="D105" s="10"/>
      <c r="E105" s="266" t="s">
        <v>156</v>
      </c>
      <c r="H105" s="70">
        <v>2.2999999999999998</v>
      </c>
      <c r="I105" s="70"/>
      <c r="J105" s="268">
        <v>11</v>
      </c>
      <c r="K105" s="71"/>
      <c r="L105" s="70" t="str">
        <f t="shared" si="3"/>
        <v/>
      </c>
      <c r="M105" s="70"/>
      <c r="N105" s="70"/>
      <c r="O105" s="70"/>
      <c r="P105" s="70"/>
      <c r="Q105" s="70"/>
      <c r="R105" s="70"/>
      <c r="S105" s="70"/>
      <c r="T105" s="70"/>
      <c r="U105" s="70"/>
      <c r="V105" s="70"/>
      <c r="W105" s="70" t="s">
        <v>308</v>
      </c>
      <c r="X105" s="70"/>
    </row>
    <row r="106" spans="1:24" s="14" customFormat="1" ht="43.5">
      <c r="A106" s="11" t="s">
        <v>455</v>
      </c>
      <c r="B106" s="11">
        <v>123</v>
      </c>
      <c r="C106" s="11"/>
      <c r="D106" s="10"/>
      <c r="E106" s="266" t="s">
        <v>480</v>
      </c>
      <c r="H106" s="70">
        <v>99</v>
      </c>
      <c r="I106" s="70" t="s">
        <v>481</v>
      </c>
      <c r="J106" s="268">
        <v>99</v>
      </c>
      <c r="K106" s="70" t="str">
        <f t="shared" ca="1" si="4"/>
        <v/>
      </c>
      <c r="L106" s="70" t="str">
        <f t="shared" si="3"/>
        <v>X</v>
      </c>
      <c r="M106" s="70"/>
      <c r="N106" s="70"/>
      <c r="O106" s="70"/>
      <c r="P106" s="70"/>
      <c r="Q106" s="70"/>
      <c r="R106" s="70"/>
      <c r="S106" s="70"/>
      <c r="T106" s="70"/>
      <c r="U106" s="70"/>
      <c r="V106" s="70"/>
      <c r="W106" s="70"/>
      <c r="X106" s="70"/>
    </row>
    <row r="107" spans="1:24" s="14" customFormat="1" ht="43.5">
      <c r="A107" s="11" t="s">
        <v>455</v>
      </c>
      <c r="B107" s="11">
        <v>124</v>
      </c>
      <c r="C107" s="11"/>
      <c r="D107" s="10"/>
      <c r="E107" s="266" t="s">
        <v>482</v>
      </c>
      <c r="H107" s="70">
        <v>99</v>
      </c>
      <c r="I107" s="70" t="s">
        <v>481</v>
      </c>
      <c r="J107" s="268">
        <v>99</v>
      </c>
      <c r="K107" s="70" t="str">
        <f t="shared" ca="1" si="4"/>
        <v/>
      </c>
      <c r="L107" s="70" t="str">
        <f t="shared" si="3"/>
        <v>X</v>
      </c>
      <c r="M107" s="70"/>
      <c r="N107" s="70"/>
      <c r="O107" s="70"/>
      <c r="P107" s="70"/>
      <c r="Q107" s="70"/>
      <c r="R107" s="70"/>
      <c r="S107" s="70"/>
      <c r="T107" s="70"/>
      <c r="U107" s="70"/>
      <c r="V107" s="70"/>
      <c r="W107" s="70"/>
      <c r="X107" s="70"/>
    </row>
    <row r="108" spans="1:24" s="14" customFormat="1" ht="43.5">
      <c r="A108" s="11" t="s">
        <v>455</v>
      </c>
      <c r="B108" s="11">
        <v>125</v>
      </c>
      <c r="C108" s="11"/>
      <c r="D108" s="10"/>
      <c r="E108" s="266" t="s">
        <v>483</v>
      </c>
      <c r="H108" s="70">
        <v>99</v>
      </c>
      <c r="I108" s="70" t="s">
        <v>481</v>
      </c>
      <c r="J108" s="268">
        <v>99</v>
      </c>
      <c r="K108" s="70" t="str">
        <f t="shared" ca="1" si="4"/>
        <v/>
      </c>
      <c r="L108" s="70" t="str">
        <f t="shared" si="3"/>
        <v>X</v>
      </c>
      <c r="M108" s="70"/>
      <c r="N108" s="70"/>
      <c r="O108" s="70"/>
      <c r="P108" s="70"/>
      <c r="Q108" s="70"/>
      <c r="R108" s="70"/>
      <c r="S108" s="70"/>
      <c r="T108" s="70"/>
      <c r="U108" s="70"/>
      <c r="V108" s="70"/>
      <c r="W108" s="70"/>
      <c r="X108" s="70"/>
    </row>
    <row r="109" spans="1:24" s="14" customFormat="1" ht="43.5">
      <c r="A109" s="11" t="s">
        <v>455</v>
      </c>
      <c r="B109" s="11">
        <v>126</v>
      </c>
      <c r="C109" s="11"/>
      <c r="D109" s="10"/>
      <c r="E109" s="266" t="s">
        <v>484</v>
      </c>
      <c r="H109" s="70">
        <v>99</v>
      </c>
      <c r="I109" s="70" t="s">
        <v>481</v>
      </c>
      <c r="J109" s="268">
        <v>99</v>
      </c>
      <c r="K109" s="70" t="str">
        <f t="shared" ca="1" si="4"/>
        <v/>
      </c>
      <c r="L109" s="70" t="str">
        <f t="shared" si="3"/>
        <v>X</v>
      </c>
      <c r="M109" s="70"/>
      <c r="N109" s="70"/>
      <c r="O109" s="70"/>
      <c r="P109" s="70"/>
      <c r="Q109" s="70"/>
      <c r="R109" s="70"/>
      <c r="S109" s="70"/>
      <c r="T109" s="70"/>
      <c r="U109" s="70"/>
      <c r="V109" s="70"/>
      <c r="W109" s="70"/>
      <c r="X109" s="70"/>
    </row>
    <row r="110" spans="1:24" s="14" customFormat="1" ht="29">
      <c r="A110" s="11" t="s">
        <v>455</v>
      </c>
      <c r="B110" s="11">
        <v>127</v>
      </c>
      <c r="C110" s="11"/>
      <c r="D110" s="10"/>
      <c r="E110" s="266" t="s">
        <v>485</v>
      </c>
      <c r="H110" s="70">
        <v>2.2000000000000002</v>
      </c>
      <c r="I110" s="70" t="s">
        <v>5</v>
      </c>
      <c r="J110" s="268">
        <v>7</v>
      </c>
      <c r="K110" s="71" t="str">
        <f t="shared" ca="1" si="4"/>
        <v>X</v>
      </c>
      <c r="L110" s="70" t="str">
        <f t="shared" si="3"/>
        <v/>
      </c>
      <c r="M110" s="70"/>
      <c r="N110" s="70"/>
      <c r="O110" s="70"/>
      <c r="P110" s="70"/>
      <c r="Q110" s="70"/>
      <c r="R110" s="70"/>
      <c r="S110" s="70" t="s">
        <v>308</v>
      </c>
      <c r="T110" s="70"/>
      <c r="U110" s="70"/>
      <c r="V110" s="70"/>
      <c r="W110" s="70"/>
      <c r="X110" s="70"/>
    </row>
    <row r="111" spans="1:24" s="14" customFormat="1" ht="72.5">
      <c r="A111" s="11" t="s">
        <v>455</v>
      </c>
      <c r="B111" s="11">
        <v>128</v>
      </c>
      <c r="C111" s="11"/>
      <c r="D111" s="10"/>
      <c r="E111" s="266" t="s">
        <v>486</v>
      </c>
      <c r="H111" s="70">
        <v>99</v>
      </c>
      <c r="I111" s="70" t="s">
        <v>487</v>
      </c>
      <c r="J111" s="268">
        <v>99</v>
      </c>
      <c r="K111" s="70" t="str">
        <f t="shared" ca="1" si="4"/>
        <v/>
      </c>
      <c r="L111" s="70" t="str">
        <f t="shared" si="3"/>
        <v>X</v>
      </c>
      <c r="M111" s="70"/>
      <c r="N111" s="70"/>
      <c r="O111" s="70"/>
      <c r="P111" s="70"/>
      <c r="Q111" s="70"/>
      <c r="R111" s="70"/>
      <c r="S111" s="70"/>
      <c r="T111" s="70"/>
      <c r="U111" s="70"/>
      <c r="V111" s="70"/>
      <c r="W111" s="70"/>
      <c r="X111" s="70"/>
    </row>
    <row r="112" spans="1:24" s="14" customFormat="1" ht="43.5">
      <c r="A112" s="11" t="s">
        <v>455</v>
      </c>
      <c r="B112" s="11">
        <v>129</v>
      </c>
      <c r="C112" s="11"/>
      <c r="D112" s="10"/>
      <c r="E112" s="266" t="s">
        <v>488</v>
      </c>
      <c r="H112" s="70">
        <v>99</v>
      </c>
      <c r="I112" s="70" t="s">
        <v>489</v>
      </c>
      <c r="J112" s="268">
        <v>99</v>
      </c>
      <c r="K112" s="70" t="str">
        <f t="shared" ca="1" si="4"/>
        <v/>
      </c>
      <c r="L112" s="70" t="str">
        <f t="shared" si="3"/>
        <v>X</v>
      </c>
      <c r="M112" s="70"/>
      <c r="N112" s="70"/>
      <c r="O112" s="70"/>
      <c r="P112" s="70"/>
      <c r="Q112" s="70"/>
      <c r="R112" s="70"/>
      <c r="S112" s="70"/>
      <c r="T112" s="70"/>
      <c r="U112" s="70"/>
      <c r="V112" s="70"/>
      <c r="W112" s="70"/>
      <c r="X112" s="70"/>
    </row>
    <row r="113" spans="1:24" s="14" customFormat="1" ht="29">
      <c r="A113" s="11" t="s">
        <v>458</v>
      </c>
      <c r="B113" s="11">
        <v>130</v>
      </c>
      <c r="C113" s="11"/>
      <c r="D113" s="10"/>
      <c r="E113" s="266" t="s">
        <v>490</v>
      </c>
      <c r="H113" s="70">
        <v>2.4</v>
      </c>
      <c r="I113" s="70"/>
      <c r="J113" s="268"/>
      <c r="K113" s="70" t="str">
        <f t="shared" ca="1" si="4"/>
        <v/>
      </c>
      <c r="L113" s="70" t="str">
        <f t="shared" si="3"/>
        <v>X</v>
      </c>
      <c r="M113" s="70"/>
      <c r="N113" s="70"/>
      <c r="O113" s="70"/>
      <c r="P113" s="70"/>
      <c r="Q113" s="70"/>
      <c r="R113" s="70"/>
      <c r="S113" s="70"/>
      <c r="T113" s="70"/>
      <c r="U113" s="70"/>
      <c r="V113" s="70"/>
      <c r="W113" s="70"/>
      <c r="X113" s="70"/>
    </row>
    <row r="114" spans="1:24" s="14" customFormat="1" ht="43.5">
      <c r="A114" s="11" t="s">
        <v>458</v>
      </c>
      <c r="B114" s="11">
        <v>131</v>
      </c>
      <c r="C114" s="11"/>
      <c r="D114" s="10"/>
      <c r="E114" s="266" t="s">
        <v>491</v>
      </c>
      <c r="H114" s="70">
        <v>2.4</v>
      </c>
      <c r="I114" s="70"/>
      <c r="J114" s="268"/>
      <c r="K114" s="70" t="str">
        <f t="shared" ca="1" si="4"/>
        <v/>
      </c>
      <c r="L114" s="70" t="str">
        <f t="shared" si="3"/>
        <v>X</v>
      </c>
      <c r="M114" s="70"/>
      <c r="N114" s="70"/>
      <c r="O114" s="70"/>
      <c r="P114" s="70"/>
      <c r="Q114" s="70"/>
      <c r="R114" s="70"/>
      <c r="S114" s="70"/>
      <c r="T114" s="70"/>
      <c r="U114" s="70"/>
      <c r="V114" s="70"/>
      <c r="W114" s="70"/>
      <c r="X114" s="70"/>
    </row>
    <row r="115" spans="1:24" s="14" customFormat="1" ht="29">
      <c r="A115" s="11" t="s">
        <v>458</v>
      </c>
      <c r="B115" s="11">
        <v>132</v>
      </c>
      <c r="C115" s="11"/>
      <c r="D115" s="10"/>
      <c r="E115" s="266" t="s">
        <v>492</v>
      </c>
      <c r="H115" s="70">
        <v>2.4</v>
      </c>
      <c r="I115" s="70"/>
      <c r="J115" s="268"/>
      <c r="K115" s="70" t="str">
        <f t="shared" ca="1" si="4"/>
        <v/>
      </c>
      <c r="L115" s="70" t="str">
        <f t="shared" si="3"/>
        <v>X</v>
      </c>
      <c r="M115" s="70"/>
      <c r="N115" s="70"/>
      <c r="O115" s="70"/>
      <c r="P115" s="70"/>
      <c r="Q115" s="70"/>
      <c r="R115" s="70"/>
      <c r="S115" s="70"/>
      <c r="T115" s="70"/>
      <c r="U115" s="70"/>
      <c r="V115" s="70"/>
      <c r="W115" s="70"/>
      <c r="X115" s="70"/>
    </row>
    <row r="116" spans="1:24" s="14" customFormat="1" ht="29">
      <c r="A116" s="11" t="s">
        <v>458</v>
      </c>
      <c r="B116" s="11">
        <v>133</v>
      </c>
      <c r="C116" s="11"/>
      <c r="D116" s="10"/>
      <c r="E116" s="266" t="s">
        <v>493</v>
      </c>
      <c r="H116" s="70">
        <v>2.4</v>
      </c>
      <c r="I116" s="70"/>
      <c r="J116" s="268"/>
      <c r="K116" s="70" t="str">
        <f t="shared" ca="1" si="4"/>
        <v/>
      </c>
      <c r="L116" s="70" t="str">
        <f t="shared" si="3"/>
        <v>X</v>
      </c>
      <c r="M116" s="70"/>
      <c r="N116" s="70"/>
      <c r="O116" s="70"/>
      <c r="P116" s="70"/>
      <c r="Q116" s="70"/>
      <c r="R116" s="70"/>
      <c r="S116" s="70"/>
      <c r="T116" s="70"/>
      <c r="U116" s="70"/>
      <c r="V116" s="70"/>
      <c r="W116" s="70"/>
      <c r="X116" s="70"/>
    </row>
    <row r="117" spans="1:24" s="14" customFormat="1" ht="43.5">
      <c r="A117" s="11" t="s">
        <v>458</v>
      </c>
      <c r="B117" s="11">
        <v>134</v>
      </c>
      <c r="C117" s="11"/>
      <c r="D117" s="10"/>
      <c r="E117" s="266" t="s">
        <v>494</v>
      </c>
      <c r="H117" s="70">
        <v>2.4</v>
      </c>
      <c r="I117" s="70"/>
      <c r="J117" s="268"/>
      <c r="K117" s="70" t="str">
        <f t="shared" ca="1" si="4"/>
        <v/>
      </c>
      <c r="L117" s="70" t="str">
        <f t="shared" si="3"/>
        <v>X</v>
      </c>
      <c r="M117" s="70"/>
      <c r="N117" s="70"/>
      <c r="O117" s="70"/>
      <c r="P117" s="70"/>
      <c r="Q117" s="70"/>
      <c r="R117" s="70"/>
      <c r="S117" s="70"/>
      <c r="T117" s="70"/>
      <c r="U117" s="70"/>
      <c r="V117" s="70"/>
      <c r="W117" s="70"/>
      <c r="X117" s="70"/>
    </row>
    <row r="118" spans="1:24" s="14" customFormat="1" ht="58">
      <c r="A118" s="11" t="s">
        <v>455</v>
      </c>
      <c r="B118" s="11">
        <v>135</v>
      </c>
      <c r="C118" s="11"/>
      <c r="D118" s="10"/>
      <c r="E118" s="266" t="s">
        <v>495</v>
      </c>
      <c r="H118" s="70">
        <v>2.2000000000000002</v>
      </c>
      <c r="I118" s="70" t="s">
        <v>5</v>
      </c>
      <c r="J118" s="268" t="s">
        <v>496</v>
      </c>
      <c r="K118" s="71" t="str">
        <f t="shared" ca="1" si="4"/>
        <v>X</v>
      </c>
      <c r="L118" s="70" t="str">
        <f t="shared" si="3"/>
        <v/>
      </c>
      <c r="M118" s="70"/>
      <c r="N118" s="70"/>
      <c r="O118" s="70"/>
      <c r="P118" s="70"/>
      <c r="Q118" s="70"/>
      <c r="R118" s="70"/>
      <c r="S118" s="70"/>
      <c r="T118" s="70" t="s">
        <v>308</v>
      </c>
      <c r="U118" s="70"/>
      <c r="V118" s="70"/>
      <c r="W118" s="70"/>
      <c r="X118" s="70"/>
    </row>
    <row r="119" spans="1:24" s="14" customFormat="1">
      <c r="A119" s="11" t="s">
        <v>458</v>
      </c>
      <c r="B119" s="11">
        <v>136</v>
      </c>
      <c r="C119" s="11"/>
      <c r="D119" s="10"/>
      <c r="E119" s="266" t="s">
        <v>497</v>
      </c>
      <c r="H119" s="70">
        <v>2.4</v>
      </c>
      <c r="I119" s="70"/>
      <c r="J119" s="268"/>
      <c r="K119" s="70" t="str">
        <f t="shared" ca="1" si="4"/>
        <v/>
      </c>
      <c r="L119" s="70" t="str">
        <f t="shared" si="3"/>
        <v>X</v>
      </c>
      <c r="M119" s="70"/>
      <c r="N119" s="70"/>
      <c r="O119" s="70"/>
      <c r="P119" s="70"/>
      <c r="Q119" s="70"/>
      <c r="R119" s="70"/>
      <c r="S119" s="70"/>
      <c r="T119" s="70"/>
      <c r="U119" s="70"/>
      <c r="V119" s="70"/>
      <c r="W119" s="70"/>
      <c r="X119" s="70"/>
    </row>
    <row r="120" spans="1:24" s="14" customFormat="1" ht="29">
      <c r="A120" s="11" t="s">
        <v>458</v>
      </c>
      <c r="B120" s="11">
        <v>137</v>
      </c>
      <c r="C120" s="11"/>
      <c r="D120" s="10"/>
      <c r="E120" s="266" t="s">
        <v>498</v>
      </c>
      <c r="H120" s="70">
        <v>2.4</v>
      </c>
      <c r="I120" s="70"/>
      <c r="J120" s="268"/>
      <c r="K120" s="70" t="str">
        <f t="shared" ca="1" si="4"/>
        <v/>
      </c>
      <c r="L120" s="70" t="str">
        <f t="shared" si="3"/>
        <v>X</v>
      </c>
      <c r="M120" s="70"/>
      <c r="N120" s="70"/>
      <c r="O120" s="70"/>
      <c r="P120" s="70"/>
      <c r="Q120" s="70"/>
      <c r="R120" s="70"/>
      <c r="S120" s="70"/>
      <c r="T120" s="70"/>
      <c r="U120" s="70"/>
      <c r="V120" s="70"/>
      <c r="W120" s="70"/>
      <c r="X120" s="70"/>
    </row>
    <row r="121" spans="1:24" s="14" customFormat="1">
      <c r="A121" s="11" t="s">
        <v>458</v>
      </c>
      <c r="B121" s="11">
        <v>138</v>
      </c>
      <c r="C121" s="11"/>
      <c r="D121" s="10"/>
      <c r="E121" s="266" t="s">
        <v>499</v>
      </c>
      <c r="H121" s="70">
        <v>2.4</v>
      </c>
      <c r="I121" s="70"/>
      <c r="J121" s="268"/>
      <c r="K121" s="70" t="str">
        <f t="shared" ca="1" si="4"/>
        <v/>
      </c>
      <c r="L121" s="70" t="str">
        <f t="shared" si="3"/>
        <v>X</v>
      </c>
      <c r="M121" s="70"/>
      <c r="N121" s="70"/>
      <c r="O121" s="70"/>
      <c r="P121" s="70"/>
      <c r="Q121" s="70"/>
      <c r="R121" s="70"/>
      <c r="S121" s="70"/>
      <c r="T121" s="70"/>
      <c r="U121" s="70"/>
      <c r="V121" s="70"/>
      <c r="W121" s="70"/>
      <c r="X121" s="70"/>
    </row>
    <row r="122" spans="1:24" s="14" customFormat="1">
      <c r="A122" s="11" t="s">
        <v>458</v>
      </c>
      <c r="B122" s="11">
        <v>139</v>
      </c>
      <c r="C122" s="11"/>
      <c r="D122" s="10"/>
      <c r="E122" s="266" t="s">
        <v>500</v>
      </c>
      <c r="H122" s="70">
        <v>2.4</v>
      </c>
      <c r="I122" s="70"/>
      <c r="J122" s="268"/>
      <c r="K122" s="70" t="str">
        <f t="shared" ca="1" si="4"/>
        <v/>
      </c>
      <c r="L122" s="70" t="str">
        <f t="shared" si="3"/>
        <v>X</v>
      </c>
      <c r="M122" s="70"/>
      <c r="N122" s="70"/>
      <c r="O122" s="70"/>
      <c r="P122" s="70"/>
      <c r="Q122" s="70"/>
      <c r="R122" s="70"/>
      <c r="S122" s="70"/>
      <c r="T122" s="70"/>
      <c r="U122" s="70"/>
      <c r="V122" s="70"/>
      <c r="W122" s="70"/>
      <c r="X122" s="70"/>
    </row>
    <row r="123" spans="1:24" s="14" customFormat="1" ht="29">
      <c r="A123" s="11" t="s">
        <v>455</v>
      </c>
      <c r="B123" s="11">
        <v>140</v>
      </c>
      <c r="C123" s="11"/>
      <c r="D123" s="10"/>
      <c r="E123" s="266" t="s">
        <v>501</v>
      </c>
      <c r="H123" s="70">
        <v>99</v>
      </c>
      <c r="I123" s="70" t="s">
        <v>502</v>
      </c>
      <c r="J123" s="268">
        <v>99</v>
      </c>
      <c r="K123" s="70" t="str">
        <f t="shared" ca="1" si="4"/>
        <v/>
      </c>
      <c r="L123" s="70" t="str">
        <f t="shared" si="3"/>
        <v>X</v>
      </c>
      <c r="M123" s="70"/>
      <c r="N123" s="70"/>
      <c r="O123" s="70"/>
      <c r="P123" s="70"/>
      <c r="Q123" s="70"/>
      <c r="R123" s="70"/>
      <c r="S123" s="70"/>
      <c r="T123" s="70"/>
      <c r="U123" s="70"/>
      <c r="V123" s="70"/>
      <c r="W123" s="70"/>
      <c r="X123" s="70"/>
    </row>
    <row r="124" spans="1:24" s="14" customFormat="1" ht="29">
      <c r="A124" s="11" t="s">
        <v>455</v>
      </c>
      <c r="B124" s="11">
        <v>141</v>
      </c>
      <c r="C124" s="11"/>
      <c r="D124" s="10"/>
      <c r="E124" s="266" t="s">
        <v>503</v>
      </c>
      <c r="H124" s="70">
        <v>2.2000000000000002</v>
      </c>
      <c r="I124" s="70" t="s">
        <v>5</v>
      </c>
      <c r="J124" s="268" t="s">
        <v>504</v>
      </c>
      <c r="K124" s="71" t="str">
        <f t="shared" ca="1" si="4"/>
        <v>X</v>
      </c>
      <c r="L124" s="70" t="str">
        <f t="shared" si="3"/>
        <v/>
      </c>
      <c r="M124" s="70"/>
      <c r="N124" s="70"/>
      <c r="O124" s="70"/>
      <c r="P124" s="70"/>
      <c r="Q124" s="70"/>
      <c r="R124" s="70"/>
      <c r="S124" s="70"/>
      <c r="T124" s="70" t="s">
        <v>308</v>
      </c>
      <c r="U124" s="70" t="s">
        <v>308</v>
      </c>
      <c r="V124" s="70" t="s">
        <v>308</v>
      </c>
      <c r="W124" s="70" t="s">
        <v>308</v>
      </c>
      <c r="X124" s="70" t="s">
        <v>308</v>
      </c>
    </row>
    <row r="125" spans="1:24" s="14" customFormat="1">
      <c r="A125" s="11" t="s">
        <v>458</v>
      </c>
      <c r="B125" s="11">
        <v>142</v>
      </c>
      <c r="C125" s="11"/>
      <c r="D125" s="10"/>
      <c r="E125" s="266" t="s">
        <v>505</v>
      </c>
      <c r="H125" s="70">
        <v>2.4</v>
      </c>
      <c r="I125" s="70"/>
      <c r="J125" s="268"/>
      <c r="K125" s="70" t="str">
        <f t="shared" ca="1" si="4"/>
        <v/>
      </c>
      <c r="L125" s="70" t="str">
        <f t="shared" si="3"/>
        <v>X</v>
      </c>
      <c r="M125" s="70"/>
      <c r="N125" s="70"/>
      <c r="O125" s="70"/>
      <c r="P125" s="70"/>
      <c r="Q125" s="70"/>
      <c r="R125" s="70"/>
      <c r="S125" s="70"/>
      <c r="T125" s="70"/>
      <c r="U125" s="70"/>
      <c r="V125" s="70"/>
      <c r="W125" s="70"/>
      <c r="X125" s="70"/>
    </row>
    <row r="126" spans="1:24" s="14" customFormat="1" ht="29">
      <c r="A126" s="11" t="s">
        <v>458</v>
      </c>
      <c r="B126" s="11">
        <v>143</v>
      </c>
      <c r="C126" s="11"/>
      <c r="D126" s="10"/>
      <c r="E126" s="266" t="s">
        <v>506</v>
      </c>
      <c r="H126" s="70">
        <v>2.4</v>
      </c>
      <c r="I126" s="70"/>
      <c r="J126" s="268"/>
      <c r="K126" s="70" t="str">
        <f t="shared" ca="1" si="4"/>
        <v/>
      </c>
      <c r="L126" s="70" t="str">
        <f t="shared" si="3"/>
        <v>X</v>
      </c>
      <c r="M126" s="70"/>
      <c r="N126" s="70"/>
      <c r="O126" s="70"/>
      <c r="P126" s="70"/>
      <c r="Q126" s="70"/>
      <c r="R126" s="70"/>
      <c r="S126" s="70"/>
      <c r="T126" s="70"/>
      <c r="U126" s="70"/>
      <c r="V126" s="70"/>
      <c r="W126" s="70"/>
      <c r="X126" s="70"/>
    </row>
    <row r="127" spans="1:24" s="14" customFormat="1" ht="29">
      <c r="A127" s="11" t="s">
        <v>458</v>
      </c>
      <c r="B127" s="11">
        <v>144</v>
      </c>
      <c r="C127" s="11"/>
      <c r="D127" s="10"/>
      <c r="E127" s="266" t="s">
        <v>507</v>
      </c>
      <c r="H127" s="70">
        <v>2.4</v>
      </c>
      <c r="I127" s="70"/>
      <c r="J127" s="268"/>
      <c r="K127" s="70" t="str">
        <f t="shared" ca="1" si="4"/>
        <v/>
      </c>
      <c r="L127" s="70" t="str">
        <f t="shared" si="3"/>
        <v>X</v>
      </c>
      <c r="M127" s="70"/>
      <c r="N127" s="70"/>
      <c r="O127" s="70"/>
      <c r="P127" s="70"/>
      <c r="Q127" s="70"/>
      <c r="R127" s="70"/>
      <c r="S127" s="70"/>
      <c r="T127" s="70"/>
      <c r="U127" s="70"/>
      <c r="V127" s="70"/>
      <c r="W127" s="70"/>
      <c r="X127" s="70"/>
    </row>
    <row r="128" spans="1:24" s="14" customFormat="1" ht="29">
      <c r="A128" s="11" t="s">
        <v>455</v>
      </c>
      <c r="B128" s="11">
        <v>145</v>
      </c>
      <c r="C128" s="11"/>
      <c r="D128" s="10"/>
      <c r="E128" s="266" t="s">
        <v>152</v>
      </c>
      <c r="H128" s="70">
        <v>2.2999999999999998</v>
      </c>
      <c r="I128" s="70"/>
      <c r="J128" s="269" t="s">
        <v>508</v>
      </c>
      <c r="K128" s="71"/>
      <c r="L128" s="70" t="str">
        <f t="shared" si="3"/>
        <v/>
      </c>
      <c r="M128" s="70"/>
      <c r="N128" s="70"/>
      <c r="O128" s="70"/>
      <c r="P128" s="70"/>
      <c r="Q128" s="70"/>
      <c r="R128" s="70"/>
      <c r="S128" s="70"/>
      <c r="T128" s="70"/>
      <c r="U128" s="70" t="s">
        <v>308</v>
      </c>
      <c r="V128" s="70" t="s">
        <v>308</v>
      </c>
      <c r="W128" s="70"/>
      <c r="X128" s="70"/>
    </row>
    <row r="129" spans="1:24" s="14" customFormat="1" ht="29">
      <c r="A129" s="11" t="s">
        <v>455</v>
      </c>
      <c r="B129" s="11">
        <v>146</v>
      </c>
      <c r="C129" s="11"/>
      <c r="D129" s="10"/>
      <c r="E129" s="266" t="s">
        <v>157</v>
      </c>
      <c r="H129" s="70">
        <v>2.2999999999999998</v>
      </c>
      <c r="I129" s="70"/>
      <c r="J129" s="270">
        <v>12</v>
      </c>
      <c r="K129" s="71"/>
      <c r="L129" s="70" t="str">
        <f t="shared" si="3"/>
        <v/>
      </c>
      <c r="M129" s="70"/>
      <c r="N129" s="70"/>
      <c r="O129" s="70"/>
      <c r="P129" s="70"/>
      <c r="Q129" s="70"/>
      <c r="R129" s="70"/>
      <c r="S129" s="70"/>
      <c r="T129" s="70"/>
      <c r="U129" s="70"/>
      <c r="V129" s="70"/>
      <c r="W129" s="70"/>
      <c r="X129" s="70" t="s">
        <v>308</v>
      </c>
    </row>
    <row r="130" spans="1:24" s="14" customFormat="1" ht="29">
      <c r="A130" s="11" t="s">
        <v>455</v>
      </c>
      <c r="B130" s="11">
        <v>147</v>
      </c>
      <c r="C130" s="11"/>
      <c r="D130" s="10"/>
      <c r="E130" s="266" t="s">
        <v>153</v>
      </c>
      <c r="H130" s="70">
        <v>2.2999999999999998</v>
      </c>
      <c r="I130" s="70"/>
      <c r="J130" s="268">
        <v>9</v>
      </c>
      <c r="K130" s="71"/>
      <c r="L130" s="70" t="str">
        <f t="shared" si="3"/>
        <v/>
      </c>
      <c r="M130" s="70"/>
      <c r="N130" s="70"/>
      <c r="O130" s="70"/>
      <c r="P130" s="70"/>
      <c r="Q130" s="70"/>
      <c r="R130" s="70"/>
      <c r="S130" s="70"/>
      <c r="T130" s="70"/>
      <c r="U130" s="70" t="s">
        <v>308</v>
      </c>
      <c r="V130" s="70"/>
      <c r="W130" s="70"/>
      <c r="X130" s="70"/>
    </row>
    <row r="131" spans="1:24" s="14" customFormat="1" ht="43.5">
      <c r="A131" s="11" t="s">
        <v>455</v>
      </c>
      <c r="B131" s="11">
        <v>148</v>
      </c>
      <c r="C131" s="11"/>
      <c r="D131" s="10"/>
      <c r="E131" s="266" t="s">
        <v>155</v>
      </c>
      <c r="H131" s="70">
        <v>2.2999999999999998</v>
      </c>
      <c r="I131" s="70"/>
      <c r="J131" s="268">
        <v>10</v>
      </c>
      <c r="K131" s="71"/>
      <c r="L131" s="70" t="str">
        <f t="shared" si="3"/>
        <v/>
      </c>
      <c r="M131" s="70"/>
      <c r="N131" s="70"/>
      <c r="O131" s="70"/>
      <c r="P131" s="70"/>
      <c r="Q131" s="70"/>
      <c r="R131" s="70"/>
      <c r="S131" s="70"/>
      <c r="T131" s="70"/>
      <c r="U131" s="70"/>
      <c r="V131" s="70" t="s">
        <v>308</v>
      </c>
      <c r="W131" s="70"/>
      <c r="X131" s="70"/>
    </row>
    <row r="132" spans="1:24" s="14" customFormat="1">
      <c r="A132" s="11" t="s">
        <v>458</v>
      </c>
      <c r="B132" s="11">
        <v>200</v>
      </c>
      <c r="C132" s="11"/>
      <c r="D132" s="10"/>
      <c r="E132" s="266" t="s">
        <v>509</v>
      </c>
      <c r="H132" s="70">
        <v>2.4</v>
      </c>
      <c r="I132" s="70"/>
      <c r="J132" s="271"/>
      <c r="K132" s="70" t="str">
        <f t="shared" ca="1" si="4"/>
        <v/>
      </c>
      <c r="L132" s="70" t="str">
        <f t="shared" si="3"/>
        <v>X</v>
      </c>
      <c r="M132" s="70"/>
      <c r="N132" s="70"/>
      <c r="O132" s="70"/>
      <c r="P132" s="70"/>
      <c r="Q132" s="70"/>
      <c r="R132" s="70"/>
      <c r="S132" s="70"/>
      <c r="T132" s="70"/>
      <c r="U132" s="70"/>
      <c r="V132" s="70"/>
      <c r="W132" s="70"/>
      <c r="X132" s="70"/>
    </row>
    <row r="133" spans="1:24" s="14" customFormat="1">
      <c r="A133" s="11" t="s">
        <v>458</v>
      </c>
      <c r="B133" s="11">
        <v>201</v>
      </c>
      <c r="C133" s="11"/>
      <c r="D133" s="10"/>
      <c r="E133" s="266" t="s">
        <v>510</v>
      </c>
      <c r="H133" s="70">
        <v>2.4</v>
      </c>
      <c r="I133" s="70"/>
      <c r="J133" s="271"/>
      <c r="K133" s="70" t="str">
        <f t="shared" ca="1" si="4"/>
        <v/>
      </c>
      <c r="L133" s="70" t="str">
        <f t="shared" si="3"/>
        <v>X</v>
      </c>
      <c r="M133" s="70"/>
      <c r="N133" s="70"/>
      <c r="O133" s="70"/>
      <c r="P133" s="70"/>
      <c r="Q133" s="70"/>
      <c r="R133" s="70"/>
      <c r="S133" s="70"/>
      <c r="T133" s="70"/>
      <c r="U133" s="70"/>
      <c r="V133" s="70"/>
      <c r="W133" s="70"/>
      <c r="X133" s="70"/>
    </row>
    <row r="134" spans="1:24" s="14" customFormat="1" ht="43.5">
      <c r="A134" s="11" t="s">
        <v>458</v>
      </c>
      <c r="B134" s="11">
        <v>202</v>
      </c>
      <c r="C134" s="11"/>
      <c r="D134" s="10"/>
      <c r="E134" s="266" t="s">
        <v>511</v>
      </c>
      <c r="H134" s="70">
        <v>99</v>
      </c>
      <c r="I134" s="70" t="s">
        <v>512</v>
      </c>
      <c r="J134" s="268">
        <v>99</v>
      </c>
      <c r="K134" s="70" t="str">
        <f t="shared" ca="1" si="4"/>
        <v/>
      </c>
      <c r="L134" s="70" t="str">
        <f t="shared" ref="L134:L149" si="5">IF(COUNTIF($M134:$X134,"X")&gt;0,"","X")</f>
        <v>X</v>
      </c>
      <c r="M134" s="70"/>
      <c r="N134" s="70"/>
      <c r="O134" s="70"/>
      <c r="P134" s="70"/>
      <c r="Q134" s="70"/>
      <c r="R134" s="70"/>
      <c r="S134" s="70"/>
      <c r="T134" s="70"/>
      <c r="U134" s="70"/>
      <c r="V134" s="70"/>
      <c r="W134" s="70"/>
      <c r="X134" s="70"/>
    </row>
    <row r="135" spans="1:24" s="14" customFormat="1" ht="54">
      <c r="A135" s="11" t="s">
        <v>458</v>
      </c>
      <c r="B135" s="11">
        <v>203</v>
      </c>
      <c r="C135" s="11"/>
      <c r="D135" s="10"/>
      <c r="E135" s="266" t="s">
        <v>513</v>
      </c>
      <c r="H135" s="70">
        <v>2.4</v>
      </c>
      <c r="I135" s="70"/>
      <c r="J135" s="272"/>
      <c r="K135" s="70" t="str">
        <f t="shared" ref="K135:K149" ca="1" si="6">IF(AND(COUNTIF(OFFSET($M135,0,0,1,MAX(COUNTIF($M$4:$X$4,"&gt;0"),1)),"X")&gt;0,COUNTIF(OFFSET($M135,0,0,1,MAX(COUNTIF($M$4:$X$4,"&gt;0"),1)),"X")=COUNTIF($M135:$X135,"X")),"X","")</f>
        <v/>
      </c>
      <c r="L135" s="70" t="str">
        <f t="shared" si="5"/>
        <v>X</v>
      </c>
      <c r="M135" s="70"/>
      <c r="N135" s="70"/>
      <c r="O135" s="70"/>
      <c r="P135" s="70"/>
      <c r="Q135" s="70"/>
      <c r="R135" s="70"/>
      <c r="S135" s="70"/>
      <c r="T135" s="70"/>
      <c r="U135" s="70"/>
      <c r="V135" s="70"/>
      <c r="W135" s="70"/>
      <c r="X135" s="70"/>
    </row>
    <row r="136" spans="1:24" s="14" customFormat="1" ht="54">
      <c r="A136" s="11" t="s">
        <v>458</v>
      </c>
      <c r="B136" s="11">
        <v>204</v>
      </c>
      <c r="C136" s="11"/>
      <c r="D136" s="10"/>
      <c r="E136" s="266" t="s">
        <v>514</v>
      </c>
      <c r="H136" s="70">
        <v>2.4</v>
      </c>
      <c r="I136" s="70"/>
      <c r="J136" s="272"/>
      <c r="K136" s="70" t="str">
        <f t="shared" ca="1" si="6"/>
        <v/>
      </c>
      <c r="L136" s="70" t="str">
        <f t="shared" si="5"/>
        <v>X</v>
      </c>
      <c r="M136" s="70"/>
      <c r="N136" s="70"/>
      <c r="O136" s="70"/>
      <c r="P136" s="70"/>
      <c r="Q136" s="70"/>
      <c r="R136" s="70"/>
      <c r="S136" s="70"/>
      <c r="T136" s="70"/>
      <c r="U136" s="70"/>
      <c r="V136" s="70"/>
      <c r="W136" s="70"/>
      <c r="X136" s="70"/>
    </row>
    <row r="137" spans="1:24" s="14" customFormat="1" ht="58">
      <c r="A137" s="11" t="s">
        <v>458</v>
      </c>
      <c r="B137" s="11">
        <v>205</v>
      </c>
      <c r="C137" s="11"/>
      <c r="D137" s="10"/>
      <c r="E137" s="266" t="s">
        <v>515</v>
      </c>
      <c r="H137" s="70">
        <v>2.4</v>
      </c>
      <c r="I137" s="70"/>
      <c r="J137" s="272"/>
      <c r="K137" s="70" t="str">
        <f t="shared" ca="1" si="6"/>
        <v/>
      </c>
      <c r="L137" s="70" t="str">
        <f t="shared" si="5"/>
        <v>X</v>
      </c>
      <c r="M137" s="70"/>
      <c r="N137" s="70"/>
      <c r="O137" s="70"/>
      <c r="P137" s="70"/>
      <c r="Q137" s="70"/>
      <c r="R137" s="70"/>
      <c r="S137" s="70"/>
      <c r="T137" s="70"/>
      <c r="U137" s="70"/>
      <c r="V137" s="70"/>
      <c r="W137" s="70"/>
      <c r="X137" s="70"/>
    </row>
    <row r="138" spans="1:24" s="14" customFormat="1" ht="105.5">
      <c r="A138" s="11" t="s">
        <v>458</v>
      </c>
      <c r="B138" s="11">
        <v>300</v>
      </c>
      <c r="C138" s="11"/>
      <c r="D138" s="10"/>
      <c r="E138" s="266" t="s">
        <v>516</v>
      </c>
      <c r="H138" s="70">
        <v>2.4</v>
      </c>
      <c r="I138" s="70"/>
      <c r="J138" s="272"/>
      <c r="K138" s="70" t="str">
        <f t="shared" ca="1" si="6"/>
        <v/>
      </c>
      <c r="L138" s="70" t="str">
        <f t="shared" si="5"/>
        <v>X</v>
      </c>
      <c r="M138" s="70"/>
      <c r="N138" s="70"/>
      <c r="O138" s="70"/>
      <c r="P138" s="70"/>
      <c r="Q138" s="70"/>
      <c r="R138" s="70"/>
      <c r="S138" s="70"/>
      <c r="T138" s="70"/>
      <c r="U138" s="70"/>
      <c r="V138" s="70"/>
      <c r="W138" s="70"/>
      <c r="X138" s="70"/>
    </row>
    <row r="139" spans="1:24" s="14" customFormat="1" ht="40.5">
      <c r="A139" s="11" t="s">
        <v>458</v>
      </c>
      <c r="B139" s="11">
        <v>301</v>
      </c>
      <c r="C139" s="11"/>
      <c r="D139" s="10"/>
      <c r="E139" s="266" t="s">
        <v>517</v>
      </c>
      <c r="H139" s="70">
        <v>2.4</v>
      </c>
      <c r="I139" s="70"/>
      <c r="J139" s="272"/>
      <c r="K139" s="70" t="str">
        <f t="shared" ca="1" si="6"/>
        <v/>
      </c>
      <c r="L139" s="70" t="str">
        <f t="shared" si="5"/>
        <v>X</v>
      </c>
      <c r="M139" s="70"/>
      <c r="N139" s="70"/>
      <c r="O139" s="70"/>
      <c r="P139" s="70"/>
      <c r="Q139" s="70"/>
      <c r="R139" s="70"/>
      <c r="S139" s="70"/>
      <c r="T139" s="70"/>
      <c r="U139" s="70"/>
      <c r="V139" s="70"/>
      <c r="W139" s="70"/>
      <c r="X139" s="70"/>
    </row>
    <row r="140" spans="1:24" s="14" customFormat="1" ht="66.5">
      <c r="A140" s="11" t="s">
        <v>458</v>
      </c>
      <c r="B140" s="11">
        <v>302</v>
      </c>
      <c r="C140" s="11"/>
      <c r="D140" s="10"/>
      <c r="E140" s="266" t="s">
        <v>518</v>
      </c>
      <c r="H140" s="70">
        <v>2.4</v>
      </c>
      <c r="I140" s="70"/>
      <c r="J140" s="272"/>
      <c r="K140" s="70" t="str">
        <f t="shared" ca="1" si="6"/>
        <v/>
      </c>
      <c r="L140" s="70" t="str">
        <f t="shared" si="5"/>
        <v>X</v>
      </c>
      <c r="M140" s="70"/>
      <c r="N140" s="70"/>
      <c r="O140" s="70"/>
      <c r="P140" s="70"/>
      <c r="Q140" s="70"/>
      <c r="R140" s="70"/>
      <c r="S140" s="70"/>
      <c r="T140" s="70"/>
      <c r="U140" s="70"/>
      <c r="V140" s="70"/>
      <c r="W140" s="70"/>
      <c r="X140" s="70"/>
    </row>
    <row r="141" spans="1:24" s="14" customFormat="1" ht="29">
      <c r="A141" s="11" t="s">
        <v>458</v>
      </c>
      <c r="B141" s="11">
        <v>303</v>
      </c>
      <c r="C141" s="11"/>
      <c r="D141" s="10"/>
      <c r="E141" s="266" t="s">
        <v>519</v>
      </c>
      <c r="H141" s="70">
        <v>2.4</v>
      </c>
      <c r="I141" s="70"/>
      <c r="J141" s="272"/>
      <c r="K141" s="70" t="str">
        <f t="shared" ca="1" si="6"/>
        <v/>
      </c>
      <c r="L141" s="70" t="str">
        <f t="shared" si="5"/>
        <v>X</v>
      </c>
      <c r="M141" s="70"/>
      <c r="N141" s="70"/>
      <c r="O141" s="70"/>
      <c r="P141" s="70"/>
      <c r="Q141" s="70"/>
      <c r="R141" s="70"/>
      <c r="S141" s="70"/>
      <c r="T141" s="70"/>
      <c r="U141" s="70"/>
      <c r="V141" s="70"/>
      <c r="W141" s="70"/>
      <c r="X141" s="70"/>
    </row>
    <row r="142" spans="1:24" s="14" customFormat="1" ht="40.5">
      <c r="A142" s="11" t="s">
        <v>458</v>
      </c>
      <c r="B142" s="11">
        <v>304</v>
      </c>
      <c r="C142" s="11"/>
      <c r="D142" s="10"/>
      <c r="E142" s="266" t="s">
        <v>520</v>
      </c>
      <c r="H142" s="70">
        <v>2.4</v>
      </c>
      <c r="I142" s="70"/>
      <c r="J142" s="272"/>
      <c r="K142" s="70" t="str">
        <f t="shared" ca="1" si="6"/>
        <v/>
      </c>
      <c r="L142" s="70" t="str">
        <f t="shared" si="5"/>
        <v>X</v>
      </c>
      <c r="M142" s="70"/>
      <c r="N142" s="70"/>
      <c r="O142" s="70"/>
      <c r="P142" s="70"/>
      <c r="Q142" s="70"/>
      <c r="R142" s="70"/>
      <c r="S142" s="70"/>
      <c r="T142" s="70"/>
      <c r="U142" s="70"/>
      <c r="V142" s="70"/>
      <c r="W142" s="70"/>
      <c r="X142" s="70"/>
    </row>
    <row r="143" spans="1:24" s="14" customFormat="1" ht="40.5">
      <c r="A143" s="11" t="s">
        <v>458</v>
      </c>
      <c r="B143" s="11">
        <v>305</v>
      </c>
      <c r="C143" s="11"/>
      <c r="D143" s="10"/>
      <c r="E143" s="266" t="s">
        <v>521</v>
      </c>
      <c r="H143" s="70">
        <v>2.4</v>
      </c>
      <c r="I143" s="70"/>
      <c r="J143" s="272"/>
      <c r="K143" s="70" t="str">
        <f t="shared" ca="1" si="6"/>
        <v/>
      </c>
      <c r="L143" s="70" t="str">
        <f t="shared" si="5"/>
        <v>X</v>
      </c>
      <c r="M143" s="70"/>
      <c r="N143" s="70"/>
      <c r="O143" s="70"/>
      <c r="P143" s="70"/>
      <c r="Q143" s="70"/>
      <c r="R143" s="70"/>
      <c r="S143" s="70"/>
      <c r="T143" s="70"/>
      <c r="U143" s="70"/>
      <c r="V143" s="70"/>
      <c r="W143" s="70"/>
      <c r="X143" s="70"/>
    </row>
    <row r="144" spans="1:24" s="14" customFormat="1" ht="68">
      <c r="A144" s="11" t="s">
        <v>458</v>
      </c>
      <c r="B144" s="11">
        <v>306</v>
      </c>
      <c r="C144" s="11"/>
      <c r="D144" s="10"/>
      <c r="E144" s="266" t="s">
        <v>522</v>
      </c>
      <c r="H144" s="70">
        <v>2.4</v>
      </c>
      <c r="I144" s="70"/>
      <c r="J144" s="272"/>
      <c r="K144" s="70" t="str">
        <f t="shared" ca="1" si="6"/>
        <v/>
      </c>
      <c r="L144" s="70" t="str">
        <f t="shared" si="5"/>
        <v>X</v>
      </c>
      <c r="M144" s="70"/>
      <c r="N144" s="70"/>
      <c r="O144" s="70"/>
      <c r="P144" s="70"/>
      <c r="Q144" s="70"/>
      <c r="R144" s="70"/>
      <c r="S144" s="70"/>
      <c r="T144" s="70"/>
      <c r="U144" s="70"/>
      <c r="V144" s="70"/>
      <c r="W144" s="70"/>
      <c r="X144" s="70"/>
    </row>
    <row r="145" spans="1:24" s="14" customFormat="1" ht="108.5">
      <c r="A145" s="11" t="s">
        <v>458</v>
      </c>
      <c r="B145" s="11">
        <v>307</v>
      </c>
      <c r="C145" s="11"/>
      <c r="D145" s="10"/>
      <c r="E145" s="266" t="s">
        <v>523</v>
      </c>
      <c r="H145" s="70">
        <v>2.4</v>
      </c>
      <c r="I145" s="70"/>
      <c r="J145" s="272"/>
      <c r="K145" s="70" t="str">
        <f t="shared" ca="1" si="6"/>
        <v/>
      </c>
      <c r="L145" s="70" t="str">
        <f t="shared" si="5"/>
        <v>X</v>
      </c>
      <c r="M145" s="70"/>
      <c r="N145" s="70"/>
      <c r="O145" s="70"/>
      <c r="P145" s="70"/>
      <c r="Q145" s="70"/>
      <c r="R145" s="70"/>
      <c r="S145" s="70"/>
      <c r="T145" s="70"/>
      <c r="U145" s="70"/>
      <c r="V145" s="70"/>
      <c r="W145" s="70"/>
      <c r="X145" s="70"/>
    </row>
    <row r="146" spans="1:24" s="14" customFormat="1" ht="81">
      <c r="A146" s="11" t="s">
        <v>458</v>
      </c>
      <c r="B146" s="11">
        <v>308</v>
      </c>
      <c r="C146" s="11"/>
      <c r="D146" s="10"/>
      <c r="E146" s="266" t="s">
        <v>524</v>
      </c>
      <c r="H146" s="70">
        <v>2.4</v>
      </c>
      <c r="I146" s="70"/>
      <c r="J146" s="272"/>
      <c r="K146" s="70" t="str">
        <f t="shared" ca="1" si="6"/>
        <v/>
      </c>
      <c r="L146" s="70" t="str">
        <f t="shared" si="5"/>
        <v>X</v>
      </c>
      <c r="M146" s="70"/>
      <c r="N146" s="70"/>
      <c r="O146" s="70"/>
      <c r="P146" s="70"/>
      <c r="Q146" s="70"/>
      <c r="R146" s="70"/>
      <c r="S146" s="70"/>
      <c r="T146" s="70"/>
      <c r="U146" s="70"/>
      <c r="V146" s="70"/>
      <c r="W146" s="70"/>
      <c r="X146" s="70"/>
    </row>
    <row r="147" spans="1:24" s="14" customFormat="1">
      <c r="A147" s="11" t="s">
        <v>458</v>
      </c>
      <c r="B147" s="11">
        <v>309</v>
      </c>
      <c r="C147" s="11"/>
      <c r="D147" s="10"/>
      <c r="E147" s="266" t="s">
        <v>525</v>
      </c>
      <c r="H147" s="70">
        <v>2.4</v>
      </c>
      <c r="I147" s="70"/>
      <c r="J147" s="272"/>
      <c r="K147" s="70" t="str">
        <f t="shared" ca="1" si="6"/>
        <v/>
      </c>
      <c r="L147" s="70" t="str">
        <f t="shared" si="5"/>
        <v>X</v>
      </c>
      <c r="M147" s="70"/>
      <c r="N147" s="70"/>
      <c r="O147" s="70"/>
      <c r="P147" s="70"/>
      <c r="Q147" s="70"/>
      <c r="R147" s="70"/>
      <c r="S147" s="70"/>
      <c r="T147" s="70"/>
      <c r="U147" s="70"/>
      <c r="V147" s="70"/>
      <c r="W147" s="70"/>
      <c r="X147" s="70"/>
    </row>
    <row r="148" spans="1:24" s="14" customFormat="1" ht="53.5">
      <c r="A148" s="11" t="s">
        <v>458</v>
      </c>
      <c r="B148" s="11">
        <v>310</v>
      </c>
      <c r="C148" s="11"/>
      <c r="D148" s="10"/>
      <c r="E148" s="266" t="s">
        <v>526</v>
      </c>
      <c r="H148" s="70">
        <v>2.4</v>
      </c>
      <c r="I148" s="70"/>
      <c r="J148" s="272"/>
      <c r="K148" s="70" t="str">
        <f t="shared" ca="1" si="6"/>
        <v/>
      </c>
      <c r="L148" s="70" t="str">
        <f t="shared" si="5"/>
        <v>X</v>
      </c>
      <c r="M148" s="70"/>
      <c r="N148" s="70"/>
      <c r="O148" s="70"/>
      <c r="P148" s="70"/>
      <c r="Q148" s="70"/>
      <c r="R148" s="70"/>
      <c r="S148" s="70"/>
      <c r="T148" s="70"/>
      <c r="U148" s="70"/>
      <c r="V148" s="70"/>
      <c r="W148" s="70"/>
      <c r="X148" s="70"/>
    </row>
    <row r="149" spans="1:24" s="14" customFormat="1" ht="68">
      <c r="A149" s="11" t="s">
        <v>458</v>
      </c>
      <c r="B149" s="11">
        <v>311</v>
      </c>
      <c r="C149" s="11"/>
      <c r="D149" s="10"/>
      <c r="E149" s="266" t="s">
        <v>527</v>
      </c>
      <c r="H149" s="70">
        <v>2.4</v>
      </c>
      <c r="I149" s="70"/>
      <c r="J149" s="272"/>
      <c r="K149" s="70" t="str">
        <f t="shared" ca="1" si="6"/>
        <v/>
      </c>
      <c r="L149" s="70" t="str">
        <f t="shared" si="5"/>
        <v>X</v>
      </c>
      <c r="M149" s="70"/>
      <c r="N149" s="70"/>
      <c r="O149" s="70"/>
      <c r="P149" s="70"/>
      <c r="Q149" s="70"/>
      <c r="R149" s="70"/>
      <c r="S149" s="70"/>
      <c r="T149" s="70"/>
      <c r="U149" s="70"/>
      <c r="V149" s="70"/>
      <c r="W149" s="70"/>
      <c r="X149" s="70"/>
    </row>
  </sheetData>
  <sheetProtection sheet="1" objects="1" scenarios="1"/>
  <mergeCells count="2">
    <mergeCell ref="K2:L2"/>
    <mergeCell ref="M3:X3"/>
  </mergeCells>
  <conditionalFormatting sqref="M4:X4">
    <cfRule type="expression" dxfId="0" priority="1">
      <formula>TODAY()&lt;=M$2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8DB0-C047-40F5-88BB-F73385E4BE93}">
  <dimension ref="A1:A3"/>
  <sheetViews>
    <sheetView workbookViewId="0"/>
  </sheetViews>
  <sheetFormatPr defaultRowHeight="14.5"/>
  <sheetData>
    <row r="1" spans="1:1">
      <c r="A1" s="102" t="s">
        <v>437</v>
      </c>
    </row>
    <row r="2" spans="1:1">
      <c r="A2" s="102" t="s">
        <v>438</v>
      </c>
    </row>
    <row r="3" spans="1:1">
      <c r="A3" s="102" t="s">
        <v>439</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1A8F5-56FC-47B4-990D-74C46B4CC94F}">
  <sheetPr>
    <pageSetUpPr fitToPage="1"/>
  </sheetPr>
  <dimension ref="B2:AG40"/>
  <sheetViews>
    <sheetView showGridLines="0" zoomScale="65" zoomScaleNormal="65" workbookViewId="0">
      <selection activeCell="AV9" sqref="AV9"/>
    </sheetView>
  </sheetViews>
  <sheetFormatPr defaultColWidth="9.1796875" defaultRowHeight="14.5"/>
  <cols>
    <col min="1" max="1" width="3.1796875" customWidth="1"/>
    <col min="2" max="2" width="25.81640625" customWidth="1"/>
    <col min="3" max="33" width="7.453125" customWidth="1"/>
    <col min="34" max="34" width="0.81640625" customWidth="1"/>
    <col min="35" max="35" width="2.453125" customWidth="1"/>
  </cols>
  <sheetData>
    <row r="2" spans="2:33" ht="32" customHeight="1">
      <c r="B2" s="226" t="s">
        <v>8</v>
      </c>
      <c r="S2" s="318" t="s">
        <v>448</v>
      </c>
      <c r="T2" s="319"/>
      <c r="U2" s="319"/>
      <c r="V2" s="319"/>
      <c r="W2" s="319"/>
      <c r="X2" s="319"/>
      <c r="Y2" s="319"/>
      <c r="Z2" s="319"/>
      <c r="AA2" s="319"/>
      <c r="AB2" s="319"/>
      <c r="AC2" s="319"/>
      <c r="AD2" s="319"/>
      <c r="AE2" s="319"/>
      <c r="AF2" s="319"/>
      <c r="AG2" s="320"/>
    </row>
    <row r="3" spans="2:33" ht="32" customHeight="1">
      <c r="S3" s="321"/>
      <c r="T3" s="322"/>
      <c r="U3" s="322"/>
      <c r="V3" s="322"/>
      <c r="W3" s="322"/>
      <c r="X3" s="322"/>
      <c r="Y3" s="322"/>
      <c r="Z3" s="322"/>
      <c r="AA3" s="322"/>
      <c r="AB3" s="322"/>
      <c r="AC3" s="322"/>
      <c r="AD3" s="322"/>
      <c r="AE3" s="322"/>
      <c r="AF3" s="322"/>
      <c r="AG3" s="323"/>
    </row>
    <row r="4" spans="2:33" ht="18.75" customHeight="1">
      <c r="B4" s="26" t="s">
        <v>9</v>
      </c>
      <c r="C4" s="24"/>
      <c r="D4" s="282">
        <v>2020</v>
      </c>
      <c r="E4" s="283"/>
      <c r="F4" s="283"/>
      <c r="G4" s="283"/>
      <c r="H4" s="283"/>
      <c r="I4" s="283"/>
      <c r="J4" s="283"/>
      <c r="K4" s="283"/>
      <c r="L4" s="283"/>
      <c r="M4" s="283"/>
      <c r="N4" s="283"/>
      <c r="O4" s="283"/>
      <c r="P4" s="284">
        <v>2021</v>
      </c>
      <c r="Q4" s="285"/>
      <c r="R4" s="254"/>
      <c r="S4" s="321"/>
      <c r="T4" s="322"/>
      <c r="U4" s="322"/>
      <c r="V4" s="322"/>
      <c r="W4" s="322"/>
      <c r="X4" s="322"/>
      <c r="Y4" s="322"/>
      <c r="Z4" s="322"/>
      <c r="AA4" s="322"/>
      <c r="AB4" s="322"/>
      <c r="AC4" s="322"/>
      <c r="AD4" s="322"/>
      <c r="AE4" s="322"/>
      <c r="AF4" s="322"/>
      <c r="AG4" s="323"/>
    </row>
    <row r="5" spans="2:33" ht="15.75" customHeight="1">
      <c r="B5" s="61" t="s">
        <v>10</v>
      </c>
      <c r="C5" s="62"/>
      <c r="D5" s="63">
        <v>1</v>
      </c>
      <c r="E5" s="63">
        <v>2</v>
      </c>
      <c r="F5" s="63">
        <v>3</v>
      </c>
      <c r="G5" s="63">
        <v>4</v>
      </c>
      <c r="H5" s="63">
        <v>5</v>
      </c>
      <c r="I5" s="63">
        <v>6</v>
      </c>
      <c r="J5" s="63">
        <v>7</v>
      </c>
      <c r="K5" s="63">
        <v>8</v>
      </c>
      <c r="L5" s="63">
        <v>9</v>
      </c>
      <c r="M5" s="63">
        <v>10</v>
      </c>
      <c r="N5" s="63">
        <v>11</v>
      </c>
      <c r="O5" s="63">
        <v>12</v>
      </c>
      <c r="P5" s="63">
        <v>13</v>
      </c>
      <c r="Q5" s="63">
        <v>14</v>
      </c>
      <c r="R5" s="2"/>
      <c r="S5" s="321"/>
      <c r="T5" s="322"/>
      <c r="U5" s="322"/>
      <c r="V5" s="322"/>
      <c r="W5" s="322"/>
      <c r="X5" s="322"/>
      <c r="Y5" s="322"/>
      <c r="Z5" s="322"/>
      <c r="AA5" s="322"/>
      <c r="AB5" s="322"/>
      <c r="AC5" s="322"/>
      <c r="AD5" s="322"/>
      <c r="AE5" s="322"/>
      <c r="AF5" s="322"/>
      <c r="AG5" s="323"/>
    </row>
    <row r="6" spans="2:33" ht="52.5" customHeight="1">
      <c r="B6" s="64" t="s">
        <v>11</v>
      </c>
      <c r="C6" s="27">
        <v>44109</v>
      </c>
      <c r="D6" s="20">
        <v>44116</v>
      </c>
      <c r="E6" s="20">
        <v>44123</v>
      </c>
      <c r="F6" s="20">
        <v>44130</v>
      </c>
      <c r="G6" s="20">
        <v>44137</v>
      </c>
      <c r="H6" s="20">
        <v>44144</v>
      </c>
      <c r="I6" s="20">
        <v>44151</v>
      </c>
      <c r="J6" s="20">
        <v>44158</v>
      </c>
      <c r="K6" s="20">
        <v>44165</v>
      </c>
      <c r="L6" s="20">
        <v>44172</v>
      </c>
      <c r="M6" s="20">
        <v>44179</v>
      </c>
      <c r="N6" s="20">
        <v>44186</v>
      </c>
      <c r="O6" s="20">
        <v>44193</v>
      </c>
      <c r="P6" s="20">
        <v>44200</v>
      </c>
      <c r="Q6" s="20">
        <v>44207</v>
      </c>
      <c r="R6" s="22"/>
      <c r="S6" s="321"/>
      <c r="T6" s="322"/>
      <c r="U6" s="322"/>
      <c r="V6" s="322"/>
      <c r="W6" s="322"/>
      <c r="X6" s="322"/>
      <c r="Y6" s="322"/>
      <c r="Z6" s="322"/>
      <c r="AA6" s="322"/>
      <c r="AB6" s="322"/>
      <c r="AC6" s="322"/>
      <c r="AD6" s="322"/>
      <c r="AE6" s="322"/>
      <c r="AF6" s="322"/>
      <c r="AG6" s="323"/>
    </row>
    <row r="7" spans="2:33" ht="4" customHeight="1">
      <c r="B7" s="65"/>
      <c r="C7" s="65"/>
      <c r="D7" s="65"/>
      <c r="E7" s="65"/>
      <c r="F7" s="65"/>
      <c r="G7" s="65"/>
      <c r="H7" s="65"/>
      <c r="I7" s="65"/>
      <c r="J7" s="65"/>
      <c r="K7" s="65"/>
      <c r="L7" s="65"/>
      <c r="M7" s="65"/>
      <c r="N7" s="65"/>
      <c r="O7" s="65"/>
      <c r="P7" s="65"/>
      <c r="Q7" s="66"/>
      <c r="R7" s="3"/>
      <c r="S7" s="321"/>
      <c r="T7" s="322"/>
      <c r="U7" s="322"/>
      <c r="V7" s="322"/>
      <c r="W7" s="322"/>
      <c r="X7" s="322"/>
      <c r="Y7" s="322"/>
      <c r="Z7" s="322"/>
      <c r="AA7" s="322"/>
      <c r="AB7" s="322"/>
      <c r="AC7" s="322"/>
      <c r="AD7" s="322"/>
      <c r="AE7" s="322"/>
      <c r="AF7" s="322"/>
      <c r="AG7" s="323"/>
    </row>
    <row r="8" spans="2:33" ht="15.75" customHeight="1">
      <c r="B8" s="28"/>
      <c r="C8" s="21"/>
      <c r="D8" s="21"/>
      <c r="E8" s="21"/>
      <c r="F8" s="21"/>
      <c r="G8" s="21"/>
      <c r="H8" s="21"/>
      <c r="I8" s="21"/>
      <c r="J8" s="21"/>
      <c r="K8" s="21"/>
      <c r="L8" s="21"/>
      <c r="M8" s="21"/>
      <c r="N8" s="21"/>
      <c r="O8" s="21"/>
      <c r="P8" s="21"/>
      <c r="Q8" s="67"/>
      <c r="R8" s="4"/>
      <c r="S8" s="321"/>
      <c r="T8" s="322"/>
      <c r="U8" s="322"/>
      <c r="V8" s="322"/>
      <c r="W8" s="322"/>
      <c r="X8" s="322"/>
      <c r="Y8" s="322"/>
      <c r="Z8" s="322"/>
      <c r="AA8" s="322"/>
      <c r="AB8" s="322"/>
      <c r="AC8" s="322"/>
      <c r="AD8" s="322"/>
      <c r="AE8" s="322"/>
      <c r="AF8" s="322"/>
      <c r="AG8" s="323"/>
    </row>
    <row r="9" spans="2:33" ht="15.75" customHeight="1">
      <c r="B9" s="29" t="s">
        <v>12</v>
      </c>
      <c r="C9" s="30"/>
      <c r="D9" s="31"/>
      <c r="E9" s="30"/>
      <c r="F9" s="30"/>
      <c r="G9" s="30"/>
      <c r="H9" s="30"/>
      <c r="I9" s="30"/>
      <c r="J9" s="30"/>
      <c r="K9" s="30"/>
      <c r="L9" s="30"/>
      <c r="M9" s="30"/>
      <c r="N9" s="30"/>
      <c r="O9" s="30"/>
      <c r="P9" s="32"/>
      <c r="Q9" s="33"/>
      <c r="R9" s="31"/>
      <c r="S9" s="321"/>
      <c r="T9" s="322"/>
      <c r="U9" s="322"/>
      <c r="V9" s="322"/>
      <c r="W9" s="322"/>
      <c r="X9" s="322"/>
      <c r="Y9" s="322"/>
      <c r="Z9" s="322"/>
      <c r="AA9" s="322"/>
      <c r="AB9" s="322"/>
      <c r="AC9" s="322"/>
      <c r="AD9" s="322"/>
      <c r="AE9" s="322"/>
      <c r="AF9" s="322"/>
      <c r="AG9" s="323"/>
    </row>
    <row r="10" spans="2:33" ht="15.75" customHeight="1">
      <c r="B10" s="34" t="s">
        <v>13</v>
      </c>
      <c r="C10" s="35"/>
      <c r="D10" s="36"/>
      <c r="E10" s="36"/>
      <c r="F10" s="35"/>
      <c r="G10" s="35"/>
      <c r="H10" s="35"/>
      <c r="I10" s="35"/>
      <c r="J10" s="35"/>
      <c r="K10" s="35"/>
      <c r="L10" s="35"/>
      <c r="M10" s="35"/>
      <c r="N10" s="35"/>
      <c r="O10" s="35"/>
      <c r="P10" s="35"/>
      <c r="Q10" s="68"/>
      <c r="R10" s="4"/>
      <c r="S10" s="321"/>
      <c r="T10" s="322"/>
      <c r="U10" s="322"/>
      <c r="V10" s="322"/>
      <c r="W10" s="322"/>
      <c r="X10" s="322"/>
      <c r="Y10" s="322"/>
      <c r="Z10" s="322"/>
      <c r="AA10" s="322"/>
      <c r="AB10" s="322"/>
      <c r="AC10" s="322"/>
      <c r="AD10" s="322"/>
      <c r="AE10" s="322"/>
      <c r="AF10" s="322"/>
      <c r="AG10" s="323"/>
    </row>
    <row r="11" spans="2:33" ht="15.75" customHeight="1">
      <c r="B11" s="34" t="s">
        <v>14</v>
      </c>
      <c r="C11" s="35"/>
      <c r="D11" s="35"/>
      <c r="E11" s="35"/>
      <c r="F11" s="37" t="s">
        <v>15</v>
      </c>
      <c r="G11" s="38"/>
      <c r="H11" s="38"/>
      <c r="I11" s="39" t="s">
        <v>3</v>
      </c>
      <c r="J11" s="40"/>
      <c r="K11" s="40"/>
      <c r="L11" s="35"/>
      <c r="M11" s="35"/>
      <c r="N11" s="35"/>
      <c r="O11" s="35"/>
      <c r="P11" s="35"/>
      <c r="Q11" s="68"/>
      <c r="R11" s="4"/>
      <c r="S11" s="321"/>
      <c r="T11" s="322"/>
      <c r="U11" s="322"/>
      <c r="V11" s="322"/>
      <c r="W11" s="322"/>
      <c r="X11" s="322"/>
      <c r="Y11" s="322"/>
      <c r="Z11" s="322"/>
      <c r="AA11" s="322"/>
      <c r="AB11" s="322"/>
      <c r="AC11" s="322"/>
      <c r="AD11" s="322"/>
      <c r="AE11" s="322"/>
      <c r="AF11" s="322"/>
      <c r="AG11" s="323"/>
    </row>
    <row r="12" spans="2:33" ht="15.75" customHeight="1">
      <c r="B12" s="34" t="s">
        <v>16</v>
      </c>
      <c r="C12" s="35"/>
      <c r="D12" s="35"/>
      <c r="E12" s="35"/>
      <c r="F12" s="35"/>
      <c r="G12" s="35"/>
      <c r="H12" s="35"/>
      <c r="I12" s="35"/>
      <c r="J12" s="35"/>
      <c r="K12" s="35"/>
      <c r="L12" s="41"/>
      <c r="M12" s="41"/>
      <c r="N12" s="35"/>
      <c r="O12" s="35"/>
      <c r="P12" s="35"/>
      <c r="Q12" s="68"/>
      <c r="R12" s="4"/>
      <c r="S12" s="321"/>
      <c r="T12" s="322"/>
      <c r="U12" s="322"/>
      <c r="V12" s="322"/>
      <c r="W12" s="322"/>
      <c r="X12" s="322"/>
      <c r="Y12" s="322"/>
      <c r="Z12" s="322"/>
      <c r="AA12" s="322"/>
      <c r="AB12" s="322"/>
      <c r="AC12" s="322"/>
      <c r="AD12" s="322"/>
      <c r="AE12" s="322"/>
      <c r="AF12" s="322"/>
      <c r="AG12" s="323"/>
    </row>
    <row r="13" spans="2:33" ht="15.75" customHeight="1">
      <c r="B13" s="34" t="s">
        <v>17</v>
      </c>
      <c r="C13" s="35"/>
      <c r="D13" s="35"/>
      <c r="E13" s="35"/>
      <c r="F13" s="35"/>
      <c r="G13" s="35"/>
      <c r="H13" s="35"/>
      <c r="I13" s="35"/>
      <c r="J13" s="35"/>
      <c r="K13" s="35"/>
      <c r="L13" s="35"/>
      <c r="M13" s="35"/>
      <c r="N13" s="42"/>
      <c r="O13" s="42"/>
      <c r="P13" s="35"/>
      <c r="Q13" s="68"/>
      <c r="R13" s="4"/>
      <c r="S13" s="321"/>
      <c r="T13" s="322"/>
      <c r="U13" s="322"/>
      <c r="V13" s="322"/>
      <c r="W13" s="322"/>
      <c r="X13" s="322"/>
      <c r="Y13" s="322"/>
      <c r="Z13" s="322"/>
      <c r="AA13" s="322"/>
      <c r="AB13" s="322"/>
      <c r="AC13" s="322"/>
      <c r="AD13" s="322"/>
      <c r="AE13" s="322"/>
      <c r="AF13" s="322"/>
      <c r="AG13" s="323"/>
    </row>
    <row r="14" spans="2:33" ht="15.75" customHeight="1">
      <c r="B14" s="34" t="s">
        <v>18</v>
      </c>
      <c r="C14" s="35"/>
      <c r="D14" s="35"/>
      <c r="E14" s="35"/>
      <c r="F14" s="35"/>
      <c r="G14" s="35"/>
      <c r="H14" s="35"/>
      <c r="I14" s="35"/>
      <c r="J14" s="35"/>
      <c r="K14" s="35"/>
      <c r="L14" s="35"/>
      <c r="M14" s="35"/>
      <c r="N14" s="35"/>
      <c r="O14" s="35"/>
      <c r="P14" s="214" t="s">
        <v>70</v>
      </c>
      <c r="Q14" s="68"/>
      <c r="R14" s="4"/>
      <c r="S14" s="321"/>
      <c r="T14" s="322"/>
      <c r="U14" s="322"/>
      <c r="V14" s="322"/>
      <c r="W14" s="322"/>
      <c r="X14" s="322"/>
      <c r="Y14" s="322"/>
      <c r="Z14" s="322"/>
      <c r="AA14" s="322"/>
      <c r="AB14" s="322"/>
      <c r="AC14" s="322"/>
      <c r="AD14" s="322"/>
      <c r="AE14" s="322"/>
      <c r="AF14" s="322"/>
      <c r="AG14" s="323"/>
    </row>
    <row r="15" spans="2:33" ht="15.75" customHeight="1">
      <c r="B15" s="44"/>
      <c r="C15" s="24"/>
      <c r="D15" s="24"/>
      <c r="E15" s="24"/>
      <c r="F15" s="24"/>
      <c r="G15" s="24"/>
      <c r="H15" s="24"/>
      <c r="I15" s="24"/>
      <c r="J15" s="24"/>
      <c r="K15" s="24"/>
      <c r="L15" s="24"/>
      <c r="M15" s="24"/>
      <c r="N15" s="24"/>
      <c r="O15" s="24"/>
      <c r="P15" s="24"/>
      <c r="Q15" s="4"/>
      <c r="R15" s="4"/>
      <c r="S15" s="324"/>
      <c r="T15" s="325"/>
      <c r="U15" s="325"/>
      <c r="V15" s="325"/>
      <c r="W15" s="325"/>
      <c r="X15" s="325"/>
      <c r="Y15" s="325"/>
      <c r="Z15" s="325"/>
      <c r="AA15" s="325"/>
      <c r="AB15" s="325"/>
      <c r="AC15" s="325"/>
      <c r="AD15" s="325"/>
      <c r="AE15" s="325"/>
      <c r="AF15" s="325"/>
      <c r="AG15" s="326"/>
    </row>
    <row r="16" spans="2:33" ht="18.75" customHeight="1">
      <c r="B16" s="26" t="s">
        <v>19</v>
      </c>
      <c r="C16" s="282">
        <v>2021</v>
      </c>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54"/>
      <c r="AD16" s="254"/>
      <c r="AE16" s="23"/>
      <c r="AF16" s="103"/>
    </row>
    <row r="17" spans="2:33" ht="15.75" customHeight="1">
      <c r="B17" s="61" t="s">
        <v>10</v>
      </c>
      <c r="C17" s="63">
        <v>12</v>
      </c>
      <c r="D17" s="63">
        <v>13</v>
      </c>
      <c r="E17" s="63">
        <v>14</v>
      </c>
      <c r="F17" s="63">
        <v>15</v>
      </c>
      <c r="G17" s="63">
        <v>16</v>
      </c>
      <c r="H17" s="63">
        <v>17</v>
      </c>
      <c r="I17" s="63">
        <v>18</v>
      </c>
      <c r="J17" s="63">
        <v>19</v>
      </c>
      <c r="K17" s="63">
        <v>20</v>
      </c>
      <c r="L17" s="63">
        <v>21</v>
      </c>
      <c r="M17" s="63">
        <v>22</v>
      </c>
      <c r="N17" s="63">
        <v>23</v>
      </c>
      <c r="O17" s="63">
        <v>24</v>
      </c>
      <c r="P17" s="63">
        <v>25</v>
      </c>
      <c r="Q17" s="63">
        <v>26</v>
      </c>
      <c r="R17" s="63">
        <v>27</v>
      </c>
      <c r="S17" s="63">
        <v>28</v>
      </c>
      <c r="T17" s="63">
        <v>29</v>
      </c>
      <c r="U17" s="63">
        <v>30</v>
      </c>
      <c r="V17" s="63">
        <v>31</v>
      </c>
      <c r="W17" s="63">
        <v>32</v>
      </c>
      <c r="X17" s="63">
        <v>33</v>
      </c>
      <c r="Y17" s="63">
        <v>34</v>
      </c>
      <c r="Z17" s="63">
        <v>35</v>
      </c>
      <c r="AA17" s="63">
        <v>36</v>
      </c>
      <c r="AB17" s="63">
        <v>37</v>
      </c>
      <c r="AC17" s="63">
        <v>38</v>
      </c>
      <c r="AD17" s="63">
        <v>39</v>
      </c>
      <c r="AE17" s="63">
        <v>40</v>
      </c>
      <c r="AF17" s="63">
        <v>41</v>
      </c>
      <c r="AG17" s="63">
        <v>42</v>
      </c>
    </row>
    <row r="18" spans="2:33" ht="52.5" customHeight="1">
      <c r="B18" s="64" t="s">
        <v>11</v>
      </c>
      <c r="C18" s="20">
        <v>44193</v>
      </c>
      <c r="D18" s="20">
        <v>44200</v>
      </c>
      <c r="E18" s="20">
        <v>44207</v>
      </c>
      <c r="F18" s="20">
        <v>44214</v>
      </c>
      <c r="G18" s="20">
        <v>44221</v>
      </c>
      <c r="H18" s="20">
        <v>44228</v>
      </c>
      <c r="I18" s="20">
        <v>44235</v>
      </c>
      <c r="J18" s="20">
        <v>44242</v>
      </c>
      <c r="K18" s="20">
        <v>44249</v>
      </c>
      <c r="L18" s="20">
        <v>44256</v>
      </c>
      <c r="M18" s="20">
        <v>44263</v>
      </c>
      <c r="N18" s="20">
        <v>44270</v>
      </c>
      <c r="O18" s="20">
        <v>44277</v>
      </c>
      <c r="P18" s="20">
        <v>44284</v>
      </c>
      <c r="Q18" s="20">
        <v>44291</v>
      </c>
      <c r="R18" s="20">
        <v>44298</v>
      </c>
      <c r="S18" s="20">
        <v>44305</v>
      </c>
      <c r="T18" s="20">
        <v>44312</v>
      </c>
      <c r="U18" s="20">
        <v>44319</v>
      </c>
      <c r="V18" s="20">
        <v>44326</v>
      </c>
      <c r="W18" s="20">
        <v>44333</v>
      </c>
      <c r="X18" s="20">
        <v>44340</v>
      </c>
      <c r="Y18" s="20">
        <v>44347</v>
      </c>
      <c r="Z18" s="20">
        <v>44354</v>
      </c>
      <c r="AA18" s="20">
        <v>44361</v>
      </c>
      <c r="AB18" s="20">
        <v>44368</v>
      </c>
      <c r="AC18" s="20">
        <v>44375</v>
      </c>
      <c r="AD18" s="20">
        <v>44382</v>
      </c>
      <c r="AE18" s="20">
        <v>44389</v>
      </c>
      <c r="AF18" s="20">
        <v>44396</v>
      </c>
      <c r="AG18" s="20">
        <v>44403</v>
      </c>
    </row>
    <row r="19" spans="2:33" ht="4.5" customHeight="1">
      <c r="B19" s="65"/>
      <c r="C19" s="65"/>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row>
    <row r="20" spans="2:33" ht="15.75" customHeight="1">
      <c r="B20" s="107"/>
      <c r="C20" s="108"/>
      <c r="D20" s="108"/>
      <c r="E20" s="108"/>
      <c r="F20" s="108"/>
      <c r="G20" s="108"/>
      <c r="H20" s="108"/>
      <c r="I20" s="108"/>
      <c r="J20" s="108"/>
      <c r="K20" s="108"/>
      <c r="L20" s="108"/>
      <c r="M20" s="108"/>
      <c r="N20" s="108"/>
      <c r="O20" s="108"/>
      <c r="P20" s="108"/>
      <c r="Q20" s="109"/>
      <c r="R20" s="109"/>
      <c r="S20" s="109"/>
      <c r="T20" s="109"/>
      <c r="U20" s="109"/>
      <c r="V20" s="109"/>
      <c r="W20" s="109"/>
      <c r="X20" s="109"/>
      <c r="Y20" s="109"/>
      <c r="Z20" s="109"/>
      <c r="AA20" s="109"/>
      <c r="AB20" s="109"/>
      <c r="AC20" s="109"/>
      <c r="AD20" s="109"/>
      <c r="AE20" s="109"/>
      <c r="AF20" s="109"/>
      <c r="AG20" s="108"/>
    </row>
    <row r="21" spans="2:33" ht="15.75" customHeight="1">
      <c r="B21" s="110" t="s">
        <v>21</v>
      </c>
      <c r="C21" s="111"/>
      <c r="D21" s="14"/>
      <c r="E21" s="111"/>
      <c r="F21" s="111"/>
      <c r="G21" s="111"/>
      <c r="H21" s="111"/>
      <c r="I21" s="111"/>
      <c r="J21" s="111"/>
      <c r="K21" s="111"/>
      <c r="L21" s="111"/>
      <c r="M21" s="111"/>
      <c r="N21" s="111"/>
      <c r="O21" s="111"/>
      <c r="P21" s="112"/>
      <c r="Q21" s="113"/>
      <c r="R21" s="114"/>
      <c r="S21" s="114"/>
      <c r="T21" s="114"/>
      <c r="U21" s="114"/>
      <c r="V21" s="114"/>
      <c r="W21" s="114"/>
      <c r="X21" s="114"/>
      <c r="Y21" s="114"/>
      <c r="Z21" s="114"/>
      <c r="AA21" s="114"/>
      <c r="AB21" s="114"/>
      <c r="AC21" s="114"/>
      <c r="AD21" s="114"/>
      <c r="AE21" s="114"/>
      <c r="AF21" s="114"/>
      <c r="AG21" s="114"/>
    </row>
    <row r="22" spans="2:33" ht="15.75" customHeight="1">
      <c r="B22" s="115" t="s">
        <v>22</v>
      </c>
      <c r="C22" s="116"/>
      <c r="D22" s="218" t="s">
        <v>23</v>
      </c>
      <c r="E22" s="218"/>
      <c r="F22" s="225" t="s">
        <v>24</v>
      </c>
      <c r="G22" s="117"/>
      <c r="H22" s="184" t="s">
        <v>25</v>
      </c>
      <c r="I22" s="184"/>
      <c r="J22" s="219"/>
      <c r="K22" s="184" t="s">
        <v>26</v>
      </c>
      <c r="L22" s="184"/>
      <c r="M22" s="219"/>
      <c r="N22" s="184" t="s">
        <v>27</v>
      </c>
      <c r="O22" s="184"/>
      <c r="P22" s="225" t="s">
        <v>24</v>
      </c>
      <c r="Q22" s="225" t="s">
        <v>24</v>
      </c>
      <c r="R22" s="219"/>
      <c r="S22" s="184" t="s">
        <v>28</v>
      </c>
      <c r="T22" s="184"/>
      <c r="U22" s="117"/>
      <c r="V22" s="184" t="s">
        <v>30</v>
      </c>
      <c r="W22" s="184"/>
      <c r="X22" s="117"/>
      <c r="Y22" s="117"/>
      <c r="Z22" s="117"/>
      <c r="AA22" s="117"/>
      <c r="AB22" s="116"/>
      <c r="AC22" s="116"/>
      <c r="AD22" s="116"/>
      <c r="AE22" s="116"/>
      <c r="AF22" s="116"/>
      <c r="AG22" s="116"/>
    </row>
    <row r="23" spans="2:33" ht="15.75" customHeight="1">
      <c r="B23" s="115" t="s">
        <v>31</v>
      </c>
      <c r="C23" s="117"/>
      <c r="D23" s="117"/>
      <c r="E23" s="117"/>
      <c r="F23" s="117"/>
      <c r="G23" s="118" t="s">
        <v>32</v>
      </c>
      <c r="H23" s="119"/>
      <c r="I23" s="119"/>
      <c r="J23" s="120" t="s">
        <v>33</v>
      </c>
      <c r="K23" s="121"/>
      <c r="L23" s="121"/>
      <c r="M23" s="118" t="s">
        <v>34</v>
      </c>
      <c r="N23" s="119"/>
      <c r="O23" s="119"/>
      <c r="P23" s="219"/>
      <c r="Q23" s="219"/>
      <c r="R23" s="120" t="s">
        <v>35</v>
      </c>
      <c r="S23" s="121"/>
      <c r="T23" s="121"/>
      <c r="U23" s="118" t="s">
        <v>36</v>
      </c>
      <c r="V23" s="119"/>
      <c r="W23" s="119"/>
      <c r="X23" s="120" t="s">
        <v>37</v>
      </c>
      <c r="Y23" s="121"/>
      <c r="Z23" s="121"/>
      <c r="AA23" s="117"/>
      <c r="AB23" s="117"/>
      <c r="AC23" s="117"/>
      <c r="AD23" s="117"/>
      <c r="AE23" s="117"/>
      <c r="AF23" s="117"/>
      <c r="AG23" s="117"/>
    </row>
    <row r="24" spans="2:33" ht="15.75" customHeight="1">
      <c r="B24" s="115" t="s">
        <v>38</v>
      </c>
      <c r="C24" s="117"/>
      <c r="D24" s="117"/>
      <c r="E24" s="117"/>
      <c r="F24" s="117"/>
      <c r="G24" s="117"/>
      <c r="H24" s="117"/>
      <c r="I24" s="117"/>
      <c r="J24" s="220" t="s">
        <v>39</v>
      </c>
      <c r="K24" s="221"/>
      <c r="L24" s="221"/>
      <c r="M24" s="222" t="s">
        <v>40</v>
      </c>
      <c r="N24" s="221"/>
      <c r="O24" s="221"/>
      <c r="P24" s="220" t="s">
        <v>41</v>
      </c>
      <c r="Q24" s="219"/>
      <c r="R24" s="223"/>
      <c r="S24" s="221"/>
      <c r="T24" s="221"/>
      <c r="U24" s="222" t="s">
        <v>75</v>
      </c>
      <c r="V24" s="221"/>
      <c r="W24" s="221"/>
      <c r="X24" s="224" t="s">
        <v>76</v>
      </c>
      <c r="Y24" s="117"/>
      <c r="Z24" s="117"/>
      <c r="AA24" s="222" t="s">
        <v>77</v>
      </c>
      <c r="AB24" s="117"/>
      <c r="AC24" s="117"/>
      <c r="AD24" s="117"/>
      <c r="AE24" s="117"/>
      <c r="AF24" s="117"/>
      <c r="AG24" s="117"/>
    </row>
    <row r="25" spans="2:33" ht="15.75" customHeight="1">
      <c r="B25" s="115" t="s">
        <v>46</v>
      </c>
      <c r="C25" s="116"/>
      <c r="D25" s="116"/>
      <c r="E25" s="116"/>
      <c r="F25" s="116"/>
      <c r="G25" s="116"/>
      <c r="H25" s="116"/>
      <c r="I25" s="116"/>
      <c r="J25" s="116"/>
      <c r="K25" s="116"/>
      <c r="L25" s="116"/>
      <c r="M25" s="116"/>
      <c r="N25" s="116"/>
      <c r="O25" s="116"/>
      <c r="P25" s="116"/>
      <c r="Q25" s="116"/>
      <c r="R25" s="116"/>
      <c r="S25" s="116"/>
      <c r="T25" s="116"/>
      <c r="U25" s="116"/>
      <c r="V25" s="116"/>
      <c r="W25" s="126"/>
      <c r="X25" s="127"/>
      <c r="Y25" s="116"/>
      <c r="Z25" s="116"/>
      <c r="AA25" s="128"/>
      <c r="AB25" s="129"/>
      <c r="AC25" s="129"/>
      <c r="AD25" s="116"/>
      <c r="AE25" s="116"/>
      <c r="AF25" s="116"/>
      <c r="AG25" s="116"/>
    </row>
    <row r="26" spans="2:33" ht="15.75" customHeight="1">
      <c r="B26" s="115" t="s">
        <v>47</v>
      </c>
      <c r="C26" s="116"/>
      <c r="D26" s="116"/>
      <c r="E26" s="116"/>
      <c r="F26" s="116"/>
      <c r="G26" s="116"/>
      <c r="H26" s="116"/>
      <c r="I26" s="116"/>
      <c r="J26" s="116"/>
      <c r="K26" s="116"/>
      <c r="L26" s="116"/>
      <c r="M26" s="116"/>
      <c r="N26" s="116"/>
      <c r="O26" s="116"/>
      <c r="P26" s="116"/>
      <c r="Q26" s="116"/>
      <c r="R26" s="116"/>
      <c r="S26" s="116"/>
      <c r="T26" s="116"/>
      <c r="U26" s="116"/>
      <c r="V26" s="116"/>
      <c r="W26" s="116"/>
      <c r="X26" s="127"/>
      <c r="Y26" s="116"/>
      <c r="Z26" s="116"/>
      <c r="AA26" s="116"/>
      <c r="AB26" s="116"/>
      <c r="AC26" s="130"/>
      <c r="AD26" s="130"/>
      <c r="AE26" s="130"/>
      <c r="AF26" s="116"/>
      <c r="AG26" s="116"/>
    </row>
    <row r="27" spans="2:33" ht="15.75" customHeight="1">
      <c r="B27" s="115" t="s">
        <v>49</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214" t="s">
        <v>70</v>
      </c>
      <c r="AG27" s="116"/>
    </row>
    <row r="28" spans="2:33" ht="33" customHeight="1"/>
    <row r="29" spans="2:33" ht="18.75" customHeight="1">
      <c r="B29" s="26" t="s">
        <v>440</v>
      </c>
      <c r="C29" s="139">
        <v>2021</v>
      </c>
      <c r="D29" s="194"/>
      <c r="E29" s="194"/>
      <c r="F29" s="194"/>
      <c r="G29" s="194"/>
      <c r="H29" s="194"/>
      <c r="I29" s="194"/>
      <c r="J29" s="194"/>
      <c r="K29" s="194"/>
      <c r="L29" s="194"/>
      <c r="M29" s="194"/>
      <c r="N29" s="194"/>
      <c r="O29" s="194"/>
      <c r="P29" s="194"/>
      <c r="Q29" s="194"/>
      <c r="R29" s="194"/>
      <c r="S29" s="194"/>
      <c r="T29" s="194"/>
      <c r="U29" s="194"/>
      <c r="V29" s="194"/>
      <c r="W29" s="194"/>
      <c r="X29" s="194">
        <v>2022</v>
      </c>
      <c r="Y29" s="194"/>
      <c r="Z29" s="194"/>
      <c r="AA29" s="194"/>
      <c r="AB29" s="194"/>
      <c r="AC29" s="254"/>
      <c r="AD29" s="254"/>
      <c r="AE29" s="23"/>
      <c r="AF29" s="103"/>
    </row>
    <row r="30" spans="2:33" ht="16">
      <c r="B30" s="61" t="s">
        <v>10</v>
      </c>
      <c r="C30" s="63">
        <v>44</v>
      </c>
      <c r="D30" s="63">
        <v>45</v>
      </c>
      <c r="E30" s="63">
        <v>46</v>
      </c>
      <c r="F30" s="63">
        <v>47</v>
      </c>
      <c r="G30" s="63">
        <v>48</v>
      </c>
      <c r="H30" s="63">
        <v>49</v>
      </c>
      <c r="I30" s="63">
        <v>50</v>
      </c>
      <c r="J30" s="63">
        <v>51</v>
      </c>
      <c r="K30" s="63">
        <v>52</v>
      </c>
      <c r="L30" s="63">
        <v>53</v>
      </c>
      <c r="M30" s="63">
        <v>54</v>
      </c>
      <c r="N30" s="63">
        <v>55</v>
      </c>
      <c r="O30" s="63">
        <v>56</v>
      </c>
      <c r="P30" s="63">
        <v>57</v>
      </c>
      <c r="Q30" s="63">
        <v>58</v>
      </c>
      <c r="R30" s="63">
        <v>59</v>
      </c>
      <c r="S30" s="104">
        <v>60</v>
      </c>
      <c r="T30" s="104">
        <f>S30+1</f>
        <v>61</v>
      </c>
      <c r="U30" s="104">
        <f t="shared" ref="U30:AG30" si="0">T30+1</f>
        <v>62</v>
      </c>
      <c r="V30" s="104">
        <f t="shared" si="0"/>
        <v>63</v>
      </c>
      <c r="W30" s="104">
        <f t="shared" si="0"/>
        <v>64</v>
      </c>
      <c r="X30" s="104">
        <f t="shared" si="0"/>
        <v>65</v>
      </c>
      <c r="Y30" s="104">
        <f t="shared" si="0"/>
        <v>66</v>
      </c>
      <c r="Z30" s="104">
        <f t="shared" si="0"/>
        <v>67</v>
      </c>
      <c r="AA30" s="104">
        <f t="shared" si="0"/>
        <v>68</v>
      </c>
      <c r="AB30" s="104">
        <f t="shared" si="0"/>
        <v>69</v>
      </c>
      <c r="AC30" s="104">
        <f t="shared" si="0"/>
        <v>70</v>
      </c>
      <c r="AD30" s="104">
        <f t="shared" si="0"/>
        <v>71</v>
      </c>
      <c r="AE30" s="104">
        <f t="shared" si="0"/>
        <v>72</v>
      </c>
      <c r="AF30" s="104">
        <f t="shared" si="0"/>
        <v>73</v>
      </c>
      <c r="AG30" s="104">
        <f t="shared" si="0"/>
        <v>74</v>
      </c>
    </row>
    <row r="31" spans="2:33" ht="50.5">
      <c r="B31" s="64" t="s">
        <v>11</v>
      </c>
      <c r="C31" s="20">
        <v>44417</v>
      </c>
      <c r="D31" s="20">
        <v>44424</v>
      </c>
      <c r="E31" s="20">
        <v>44431</v>
      </c>
      <c r="F31" s="20">
        <v>44438</v>
      </c>
      <c r="G31" s="20">
        <v>44445</v>
      </c>
      <c r="H31" s="20">
        <v>44452</v>
      </c>
      <c r="I31" s="20">
        <v>44459</v>
      </c>
      <c r="J31" s="20">
        <v>44466</v>
      </c>
      <c r="K31" s="20">
        <v>44473</v>
      </c>
      <c r="L31" s="20">
        <v>44480</v>
      </c>
      <c r="M31" s="20">
        <v>44487</v>
      </c>
      <c r="N31" s="20">
        <v>44494</v>
      </c>
      <c r="O31" s="20">
        <v>44501</v>
      </c>
      <c r="P31" s="20">
        <v>44508</v>
      </c>
      <c r="Q31" s="20">
        <v>44515</v>
      </c>
      <c r="R31" s="20">
        <v>44522</v>
      </c>
      <c r="S31" s="105">
        <v>44529</v>
      </c>
      <c r="T31" s="105">
        <f t="shared" ref="T31:AG31" si="1">S31+7</f>
        <v>44536</v>
      </c>
      <c r="U31" s="105">
        <f t="shared" si="1"/>
        <v>44543</v>
      </c>
      <c r="V31" s="105">
        <f t="shared" si="1"/>
        <v>44550</v>
      </c>
      <c r="W31" s="105">
        <f t="shared" si="1"/>
        <v>44557</v>
      </c>
      <c r="X31" s="105">
        <f t="shared" si="1"/>
        <v>44564</v>
      </c>
      <c r="Y31" s="105">
        <f t="shared" si="1"/>
        <v>44571</v>
      </c>
      <c r="Z31" s="105">
        <f t="shared" si="1"/>
        <v>44578</v>
      </c>
      <c r="AA31" s="105">
        <f t="shared" si="1"/>
        <v>44585</v>
      </c>
      <c r="AB31" s="105">
        <f t="shared" si="1"/>
        <v>44592</v>
      </c>
      <c r="AC31" s="105">
        <f t="shared" si="1"/>
        <v>44599</v>
      </c>
      <c r="AD31" s="105">
        <f t="shared" si="1"/>
        <v>44606</v>
      </c>
      <c r="AE31" s="105">
        <f t="shared" si="1"/>
        <v>44613</v>
      </c>
      <c r="AF31" s="105">
        <f t="shared" si="1"/>
        <v>44620</v>
      </c>
      <c r="AG31" s="105">
        <f t="shared" si="1"/>
        <v>44627</v>
      </c>
    </row>
    <row r="32" spans="2:33" ht="4.5" customHeight="1">
      <c r="B32" s="131"/>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row>
    <row r="33" spans="2:33" ht="16.5" thickBot="1">
      <c r="B33" s="217" t="s">
        <v>55</v>
      </c>
      <c r="C33" s="173"/>
      <c r="D33" s="173"/>
      <c r="E33" s="173"/>
      <c r="F33" s="173"/>
      <c r="G33" s="173"/>
      <c r="H33" s="173"/>
      <c r="I33" s="173"/>
      <c r="J33" s="14"/>
      <c r="K33" s="14"/>
      <c r="L33" s="14"/>
      <c r="M33" s="14"/>
      <c r="N33" s="14"/>
      <c r="O33" s="14"/>
      <c r="P33" s="14"/>
      <c r="Q33" s="14"/>
      <c r="R33" s="14"/>
      <c r="S33" s="14"/>
      <c r="T33" s="14"/>
      <c r="U33" s="14"/>
      <c r="V33" s="14"/>
      <c r="W33" s="14"/>
      <c r="X33" s="14"/>
      <c r="Y33" s="14"/>
      <c r="Z33" s="14"/>
      <c r="AA33" s="14"/>
      <c r="AB33" s="14"/>
      <c r="AC33" s="14"/>
      <c r="AD33" s="14"/>
      <c r="AE33" s="14"/>
      <c r="AF33" s="101"/>
      <c r="AG33" s="101"/>
    </row>
    <row r="34" spans="2:33" ht="21" customHeight="1" thickTop="1" thickBot="1">
      <c r="B34" s="115" t="s">
        <v>22</v>
      </c>
      <c r="C34" s="205" t="s">
        <v>56</v>
      </c>
      <c r="D34" s="205"/>
      <c r="E34" s="206" t="s">
        <v>57</v>
      </c>
      <c r="F34" s="240" t="s">
        <v>29</v>
      </c>
      <c r="G34" s="242" t="s">
        <v>29</v>
      </c>
      <c r="H34" s="241"/>
      <c r="I34" s="35"/>
      <c r="J34" s="206" t="s">
        <v>58</v>
      </c>
      <c r="K34" s="212" t="s">
        <v>29</v>
      </c>
      <c r="L34" s="35"/>
      <c r="M34" s="101"/>
      <c r="N34" s="206" t="s">
        <v>59</v>
      </c>
      <c r="O34" s="212" t="s">
        <v>29</v>
      </c>
      <c r="P34" s="101"/>
      <c r="Q34" s="101"/>
      <c r="R34" s="286" t="s">
        <v>60</v>
      </c>
      <c r="S34" s="206" t="s">
        <v>61</v>
      </c>
      <c r="T34" s="212" t="s">
        <v>29</v>
      </c>
      <c r="U34" s="101"/>
      <c r="V34" s="289" t="s">
        <v>60</v>
      </c>
      <c r="W34" s="290"/>
      <c r="X34" s="101"/>
      <c r="Y34" s="101"/>
      <c r="Z34" s="68"/>
      <c r="AA34" s="68"/>
      <c r="AB34" s="68"/>
      <c r="AC34" s="68"/>
      <c r="AD34" s="68"/>
      <c r="AE34" s="201"/>
      <c r="AF34" s="68"/>
      <c r="AG34" s="68"/>
    </row>
    <row r="35" spans="2:33" ht="22" customHeight="1" thickTop="1">
      <c r="B35" s="115" t="s">
        <v>31</v>
      </c>
      <c r="C35" s="101"/>
      <c r="D35" s="101"/>
      <c r="E35" s="101"/>
      <c r="F35" s="35"/>
      <c r="G35" s="101"/>
      <c r="H35" s="207" t="s">
        <v>62</v>
      </c>
      <c r="I35" s="207"/>
      <c r="J35" s="207"/>
      <c r="K35" s="35"/>
      <c r="L35" s="245" t="s">
        <v>63</v>
      </c>
      <c r="M35" s="208"/>
      <c r="N35" s="208"/>
      <c r="O35" s="35"/>
      <c r="P35" s="207" t="s">
        <v>64</v>
      </c>
      <c r="Q35" s="207"/>
      <c r="R35" s="287"/>
      <c r="S35" s="207"/>
      <c r="T35" s="35"/>
      <c r="U35" s="208" t="s">
        <v>65</v>
      </c>
      <c r="V35" s="291"/>
      <c r="W35" s="292"/>
      <c r="X35" s="208"/>
      <c r="Y35" s="208"/>
      <c r="Z35" s="101"/>
      <c r="AA35" s="68"/>
      <c r="AB35" s="68"/>
      <c r="AC35" s="68"/>
      <c r="AD35" s="68"/>
      <c r="AE35" s="68"/>
      <c r="AF35" s="68"/>
      <c r="AG35" s="68"/>
    </row>
    <row r="36" spans="2:33" ht="16">
      <c r="B36" s="115" t="s">
        <v>38</v>
      </c>
      <c r="C36" s="101"/>
      <c r="D36" s="101"/>
      <c r="E36" s="101"/>
      <c r="F36" s="101"/>
      <c r="G36" s="101"/>
      <c r="H36" s="101"/>
      <c r="I36" s="101"/>
      <c r="J36" s="35"/>
      <c r="K36" s="243" t="s">
        <v>66</v>
      </c>
      <c r="L36" s="101"/>
      <c r="M36" s="244"/>
      <c r="N36" s="35"/>
      <c r="O36" s="209" t="s">
        <v>67</v>
      </c>
      <c r="P36" s="247" t="s">
        <v>29</v>
      </c>
      <c r="Q36" s="35"/>
      <c r="R36" s="287"/>
      <c r="S36" s="4"/>
      <c r="T36" s="210" t="s">
        <v>68</v>
      </c>
      <c r="U36" s="247" t="s">
        <v>29</v>
      </c>
      <c r="V36" s="291"/>
      <c r="W36" s="292"/>
      <c r="X36" s="101"/>
      <c r="Y36" s="101"/>
      <c r="Z36" s="209" t="s">
        <v>69</v>
      </c>
      <c r="AA36" s="68"/>
      <c r="AB36" s="68"/>
      <c r="AC36" s="68"/>
      <c r="AD36" s="68"/>
      <c r="AE36" s="68"/>
      <c r="AF36" s="68"/>
      <c r="AG36" s="68"/>
    </row>
    <row r="37" spans="2:33" ht="16">
      <c r="B37" s="115" t="s">
        <v>16</v>
      </c>
      <c r="C37" s="101"/>
      <c r="D37" s="101"/>
      <c r="E37" s="101"/>
      <c r="F37" s="249"/>
      <c r="G37" s="101"/>
      <c r="H37" s="101"/>
      <c r="I37" s="101"/>
      <c r="J37" s="101"/>
      <c r="K37" s="101"/>
      <c r="L37" s="246"/>
      <c r="M37" s="101"/>
      <c r="N37" s="101"/>
      <c r="O37" s="101"/>
      <c r="P37" s="101"/>
      <c r="Q37" s="101"/>
      <c r="R37" s="287"/>
      <c r="S37" s="35"/>
      <c r="T37" s="35"/>
      <c r="U37" s="35"/>
      <c r="V37" s="291"/>
      <c r="W37" s="292"/>
      <c r="X37" s="101"/>
      <c r="Y37" s="101"/>
      <c r="Z37" s="35"/>
      <c r="AA37" s="204"/>
      <c r="AB37" s="204"/>
      <c r="AC37" s="68"/>
      <c r="AD37" s="203"/>
      <c r="AE37" s="203"/>
      <c r="AF37" s="68"/>
      <c r="AG37" s="68"/>
    </row>
    <row r="38" spans="2:33" ht="16">
      <c r="B38" s="115" t="s">
        <v>47</v>
      </c>
      <c r="C38" s="101"/>
      <c r="D38" s="101"/>
      <c r="E38" s="101"/>
      <c r="F38" s="101"/>
      <c r="G38" s="101"/>
      <c r="H38" s="101"/>
      <c r="I38" s="101"/>
      <c r="J38" s="101"/>
      <c r="K38" s="101"/>
      <c r="L38" s="101"/>
      <c r="M38" s="101"/>
      <c r="N38" s="101"/>
      <c r="O38" s="101"/>
      <c r="P38" s="101"/>
      <c r="Q38" s="101"/>
      <c r="R38" s="287"/>
      <c r="S38" s="35"/>
      <c r="T38" s="101"/>
      <c r="U38" s="101"/>
      <c r="V38" s="291"/>
      <c r="W38" s="292"/>
      <c r="X38" s="101"/>
      <c r="Y38" s="101"/>
      <c r="Z38" s="35"/>
      <c r="AA38" s="203"/>
      <c r="AB38" s="68"/>
      <c r="AC38" s="211" t="s">
        <v>29</v>
      </c>
      <c r="AD38" s="211" t="s">
        <v>29</v>
      </c>
      <c r="AE38" s="68"/>
      <c r="AF38" s="68"/>
      <c r="AG38" s="68"/>
    </row>
    <row r="39" spans="2:33" ht="16">
      <c r="B39" s="115" t="s">
        <v>49</v>
      </c>
      <c r="C39" s="101"/>
      <c r="D39" s="101"/>
      <c r="E39" s="101"/>
      <c r="F39" s="101"/>
      <c r="G39" s="101"/>
      <c r="H39" s="101"/>
      <c r="I39" s="101"/>
      <c r="J39" s="101"/>
      <c r="K39" s="101"/>
      <c r="L39" s="101"/>
      <c r="M39" s="101"/>
      <c r="N39" s="101"/>
      <c r="O39" s="249"/>
      <c r="P39" s="101"/>
      <c r="Q39" s="101"/>
      <c r="R39" s="288"/>
      <c r="S39" s="35"/>
      <c r="T39" s="101"/>
      <c r="U39" s="101"/>
      <c r="V39" s="293"/>
      <c r="W39" s="294"/>
      <c r="X39" s="101"/>
      <c r="Y39" s="101"/>
      <c r="Z39" s="35"/>
      <c r="AA39" s="203"/>
      <c r="AB39" s="68"/>
      <c r="AC39" s="203"/>
      <c r="AD39" s="203"/>
      <c r="AE39" s="214" t="s">
        <v>70</v>
      </c>
      <c r="AF39" s="68"/>
      <c r="AG39" s="68"/>
    </row>
    <row r="40" spans="2:33" ht="15.5" customHeight="1"/>
  </sheetData>
  <mergeCells count="6">
    <mergeCell ref="V34:W39"/>
    <mergeCell ref="D4:O4"/>
    <mergeCell ref="P4:Q4"/>
    <mergeCell ref="C16:AB16"/>
    <mergeCell ref="R34:R39"/>
    <mergeCell ref="S2:AG15"/>
  </mergeCells>
  <pageMargins left="0.7" right="0.7" top="0.75" bottom="0.75" header="0.3" footer="0.3"/>
  <pageSetup paperSize="7"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tents xmlns="7d88e6ee-f32c-497a-aab3-ddfbb04859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7C8E98DCACCC4DA3C25B5D63DE7C46" ma:contentTypeVersion="12" ma:contentTypeDescription="Create a new document." ma:contentTypeScope="" ma:versionID="467c354dbca4e661e996d5be9ef5d7bd">
  <xsd:schema xmlns:xsd="http://www.w3.org/2001/XMLSchema" xmlns:xs="http://www.w3.org/2001/XMLSchema" xmlns:p="http://schemas.microsoft.com/office/2006/metadata/properties" xmlns:ns2="7d88e6ee-f32c-497a-aab3-ddfbb04859f3" xmlns:ns3="3f0accde-1403-4ad1-9ec6-6f4181f75224" targetNamespace="http://schemas.microsoft.com/office/2006/metadata/properties" ma:root="true" ma:fieldsID="c98c8d090280ac1e75c04d80d2d6b3c6" ns2:_="" ns3:_="">
    <xsd:import namespace="7d88e6ee-f32c-497a-aab3-ddfbb04859f3"/>
    <xsd:import namespace="3f0accde-1403-4ad1-9ec6-6f4181f75224"/>
    <xsd:element name="properties">
      <xsd:complexType>
        <xsd:sequence>
          <xsd:element name="documentManagement">
            <xsd:complexType>
              <xsd:all>
                <xsd:element ref="ns2:Content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88e6ee-f32c-497a-aab3-ddfbb04859f3" elementFormDefault="qualified">
    <xsd:import namespace="http://schemas.microsoft.com/office/2006/documentManagement/types"/>
    <xsd:import namespace="http://schemas.microsoft.com/office/infopath/2007/PartnerControls"/>
    <xsd:element name="Contents" ma:index="8" nillable="true" ma:displayName="Contents" ma:description="Contents of folder" ma:format="Dropdown" ma:internalName="Contents">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0accde-1403-4ad1-9ec6-6f4181f7522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3ECA5D-2E71-4F1A-A3F7-E614FA75D6A9}">
  <ds:schemaRefs>
    <ds:schemaRef ds:uri="http://schemas.microsoft.com/sharepoint/v3/contenttype/forms"/>
  </ds:schemaRefs>
</ds:datastoreItem>
</file>

<file path=customXml/itemProps2.xml><?xml version="1.0" encoding="utf-8"?>
<ds:datastoreItem xmlns:ds="http://schemas.openxmlformats.org/officeDocument/2006/customXml" ds:itemID="{E8D960E8-0023-4763-A9B9-E9068E9863C9}">
  <ds:schemaRefs>
    <ds:schemaRef ds:uri="http://purl.org/dc/elements/1.1/"/>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7d88e6ee-f32c-497a-aab3-ddfbb04859f3"/>
    <ds:schemaRef ds:uri="3f0accde-1403-4ad1-9ec6-6f4181f75224"/>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A848E92-08EC-4FB4-94D0-95AF46A12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88e6ee-f32c-497a-aab3-ddfbb04859f3"/>
    <ds:schemaRef ds:uri="3f0accde-1403-4ad1-9ec6-6f4181f752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Sprint Schedule r6</vt:lpstr>
      <vt:lpstr>Enhancements Mapped to Sprints</vt:lpstr>
      <vt:lpstr>Schedule - Deliverables</vt:lpstr>
      <vt:lpstr>Enhancements-E5082 E5152</vt:lpstr>
      <vt:lpstr>Schedule for Website r6</vt:lpstr>
      <vt:lpstr>'Enhancements Mapped to Sprints'!Print_Area</vt:lpstr>
      <vt:lpstr>'Schedule for Website r6'!Print_Area</vt:lpstr>
      <vt:lpstr>'Sprint Schedule r6'!Print_Area</vt:lpstr>
      <vt:lpstr>'Enhancements Mapped to Sprints'!Print_Titles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Bing Tso</dc:creator>
  <cp:keywords/>
  <dc:description/>
  <cp:lastModifiedBy>Jennifer Holmes</cp:lastModifiedBy>
  <cp:revision/>
  <cp:lastPrinted>2021-09-16T17:31:17Z</cp:lastPrinted>
  <dcterms:created xsi:type="dcterms:W3CDTF">2015-06-05T18:17:20Z</dcterms:created>
  <dcterms:modified xsi:type="dcterms:W3CDTF">2021-09-16T17:44:29Z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0x010100FB7C8E98DCACCC4DA3C25B5D63DE7C46</vt:lpwstr>
  </property>
  <property fmtid="{D5CDD505-2E9C-101B-9397-08002B2CF9AE}" pid="3" name="MSIP_Label_22fbb032-08bf-4f1e-af46-2528cd3f96ca_Enabled">
    <vt:lpwstr>true</vt:lpwstr>
  </property>
  <property fmtid="{D5CDD505-2E9C-101B-9397-08002B2CF9AE}" pid="4" name="MSIP_Label_22fbb032-08bf-4f1e-af46-2528cd3f96ca_SetDate">
    <vt:lpwstr>2021-05-12T02:52:08Z</vt:lpwstr>
  </property>
  <property fmtid="{D5CDD505-2E9C-101B-9397-08002B2CF9AE}" pid="5" name="MSIP_Label_22fbb032-08bf-4f1e-af46-2528cd3f96ca_Method">
    <vt:lpwstr>Privileged</vt:lpwstr>
  </property>
  <property fmtid="{D5CDD505-2E9C-101B-9397-08002B2CF9AE}" pid="6" name="MSIP_Label_22fbb032-08bf-4f1e-af46-2528cd3f96ca_Name">
    <vt:lpwstr>22fbb032-08bf-4f1e-af46-2528cd3f96ca</vt:lpwstr>
  </property>
  <property fmtid="{D5CDD505-2E9C-101B-9397-08002B2CF9AE}" pid="7" name="MSIP_Label_22fbb032-08bf-4f1e-af46-2528cd3f96ca_SiteId">
    <vt:lpwstr>adf10e2b-b6e9-41d6-be2f-c12bb566019c</vt:lpwstr>
  </property>
  <property fmtid="{D5CDD505-2E9C-101B-9397-08002B2CF9AE}" pid="8" name="MSIP_Label_22fbb032-08bf-4f1e-af46-2528cd3f96ca_ActionId">
    <vt:lpwstr>52967052-f859-4960-ae52-9c1286e18516</vt:lpwstr>
  </property>
  <property fmtid="{D5CDD505-2E9C-101B-9397-08002B2CF9AE}" pid="9" name="MSIP_Label_22fbb032-08bf-4f1e-af46-2528cd3f96ca_ContentBits">
    <vt:lpwstr>0</vt:lpwstr>
  </property>
</Properties>
</file>